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PC Documents\Job Search\Portfolio\Call Flow\outputs\portfolio-protected-20260929\"/>
    </mc:Choice>
  </mc:AlternateContent>
  <xr:revisionPtr revIDLastSave="0" documentId="8_{9A217D81-17B4-48E3-A086-1665EB5FED8C}" xr6:coauthVersionLast="47" xr6:coauthVersionMax="47" xr10:uidLastSave="{00000000-0000-0000-0000-000000000000}"/>
  <workbookProtection workbookAlgorithmName="SHA-512" workbookHashValue="jaoSJP8u7/czzkY5KbepNdAhgm1GxSvuQ+GsXhmX6Jbpc5aGn9yRpykCQMkyFdIiavLf3QEW4a9hzltk3ArVSA==" workbookSaltValue="sjuWK4JHJ1HQg/jIylw4DA==" workbookSpinCount="100000" lockStructure="1"/>
  <bookViews>
    <workbookView xWindow="-120" yWindow="-120" windowWidth="29040" windowHeight="15720" xr2:uid="{00000000-000D-0000-FFFF-FFFF00000000}"/>
  </bookViews>
  <sheets>
    <sheet name="Product Lookup" sheetId="1" r:id="rId1"/>
    <sheet name="Product Catalog" sheetId="2" state="hidden" r:id="rId2"/>
    <sheet name="Reference Guide" sheetId="3" state="hidden" r:id="rId3"/>
    <sheet name="Config" sheetId="4" state="hidden" r:id="rId4"/>
    <sheet name="Replacement Lookup" sheetId="5" r:id="rId5"/>
  </sheets>
  <definedNames>
    <definedName name="OSC_ProductNumbers">'Product Catalog'!$B$5:$B$46</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5" l="1"/>
  <c r="G11" i="5"/>
  <c r="G10" i="5"/>
  <c r="G9" i="5"/>
  <c r="G8" i="5"/>
  <c r="G7" i="5"/>
  <c r="G6" i="5"/>
  <c r="G5" i="5"/>
  <c r="H20" i="1"/>
  <c r="F6" i="1" s="1"/>
  <c r="F10" i="1"/>
  <c r="F9" i="1"/>
  <c r="F8" i="1"/>
  <c r="F7" i="1"/>
  <c r="F11" i="1" l="1"/>
  <c r="F5" i="1"/>
  <c r="F12" i="1"/>
  <c r="F13" i="1"/>
</calcChain>
</file>

<file path=xl/sharedStrings.xml><?xml version="1.0" encoding="utf-8"?>
<sst xmlns="http://schemas.openxmlformats.org/spreadsheetml/2006/main" count="508" uniqueCount="176">
  <si>
    <t>OSC Sprocket Product Lookup</t>
  </si>
  <si>
    <t>Customer Requirements</t>
  </si>
  <si>
    <t>Recommended Product</t>
  </si>
  <si>
    <t>Chain Size</t>
  </si>
  <si>
    <t>Product Number</t>
  </si>
  <si>
    <t>Number of Teeth</t>
  </si>
  <si>
    <t>Product Family</t>
  </si>
  <si>
    <t>Material</t>
  </si>
  <si>
    <t>Teeth</t>
  </si>
  <si>
    <t>Availability</t>
  </si>
  <si>
    <t>Agent Next Step</t>
  </si>
  <si>
    <t>OSC Standard Product Rule</t>
  </si>
  <si>
    <t>Standard products support single-strand ANSI roller chain in #40, #50, and #60. Unusual chemicals, extreme temperatures, multiple-strand chain, uncertain measurements, or nonstandard combinations require Custom Solutions.</t>
  </si>
  <si>
    <t>OSC Standard Sprocket Catalog</t>
  </si>
  <si>
    <t>Standard single-strand ANSI roller-chain products. Combinations not listed here route to Custom Solutions.</t>
  </si>
  <si>
    <t>Lookup Key</t>
  </si>
  <si>
    <t>Pitch</t>
  </si>
  <si>
    <t>#40</t>
  </si>
  <si>
    <t>Carbon Steel</t>
  </si>
  <si>
    <t>1/2"</t>
  </si>
  <si>
    <t>OSC Standard Series</t>
  </si>
  <si>
    <t>STANDARD PRODUCT</t>
  </si>
  <si>
    <t>Proceed with standard order.</t>
  </si>
  <si>
    <t>Stainless Steel</t>
  </si>
  <si>
    <t>OSC CR Series</t>
  </si>
  <si>
    <t>#50</t>
  </si>
  <si>
    <t>5/8"</t>
  </si>
  <si>
    <t>#60</t>
  </si>
  <si>
    <t>3/4"</t>
  </si>
  <si>
    <t>Prototype Custom-Only Combinations</t>
  </si>
  <si>
    <t>OSC Sprocket Identification &amp; Material Guide</t>
  </si>
  <si>
    <t>1. Identify Chain Size</t>
  </si>
  <si>
    <t>Agent Guidance</t>
  </si>
  <si>
    <t>Identification Sequence</t>
  </si>
  <si>
    <t>If the customer does not know the size, measure center-to-center between adjacent chain pins.</t>
  </si>
  <si>
    <t>1. Ask whether the customer knows the chain size.
2. If not, check equipment documentation, a previous OSC order, or markings on the chain.
3. If still unknown, use pitch to identify #40, #50, or #60.
4. If the measurement does not clearly match, do not guess—refer for support.</t>
  </si>
  <si>
    <t>2. Select Material</t>
  </si>
  <si>
    <t>Use When</t>
  </si>
  <si>
    <t>Agent Rule</t>
  </si>
  <si>
    <t>Suggested Discovery Question</t>
  </si>
  <si>
    <t>Normal indoor or relatively dry operating environment</t>
  </si>
  <si>
    <t>Default standard material when routine corrosion exposure is not present.</t>
  </si>
  <si>
    <t>Will the sprocket be exposed to water, frequent washdowns, outdoor conditions, or other corrosive materials?</t>
  </si>
  <si>
    <t>Routine moisture, washdowns, outdoor exposure, or corrosive conditions</t>
  </si>
  <si>
    <t>Use for standard corrosive/moisture exposure. Specialized environments still require review.</t>
  </si>
  <si>
    <t>3. When to Use Custom Solutions</t>
  </si>
  <si>
    <t>Route to Custom Solutions when:
• Chain size is not #40, #50, or #60
• The application uses multiple-strand or other nonstandard chain
• The customer describes unusual chemicals, extreme temperatures, or specialized environmental requirements
• Measurements are unclear or do not match a standard size
• The Product Lookup returns CUSTOM SOLUTIONS REQUIRED</t>
  </si>
  <si>
    <t>Safety Boundary</t>
  </si>
  <si>
    <t>Never ask a customer to measure or inspect a chain while machinery is operating. If the chain cannot be safely accessed under the customer's workplace procedures, use documentation or refer for additional support.</t>
  </si>
  <si>
    <t>Chain Sizes</t>
  </si>
  <si>
    <t>Tooth Counts</t>
  </si>
  <si>
    <t>Materials</t>
  </si>
  <si>
    <t>Brand Palette</t>
  </si>
  <si>
    <t>Deep Space Navy</t>
  </si>
  <si>
    <t>#003A63</t>
  </si>
  <si>
    <t>Orbital Blue</t>
  </si>
  <si>
    <t>#0089BD</t>
  </si>
  <si>
    <t>Rocket Teal</t>
  </si>
  <si>
    <t>#00A7D8</t>
  </si>
  <si>
    <t>Steel Gray</t>
  </si>
  <si>
    <t>#8F8F92</t>
  </si>
  <si>
    <t>Lunar White</t>
  </si>
  <si>
    <t>#FFFFFF</t>
  </si>
  <si>
    <t>Soft Launch Gray</t>
  </si>
  <si>
    <t>#F3F6F8</t>
  </si>
  <si>
    <t>Ignition Orange</t>
  </si>
  <si>
    <t>#F28C28</t>
  </si>
  <si>
    <t>OSC Replacement Sprocket Lookup</t>
  </si>
  <si>
    <t>Enter the OSC product number from the existing sprocket or prior order, then verify the returned specifications with the customer.</t>
  </si>
  <si>
    <t>Replacement Product</t>
  </si>
  <si>
    <t>Product Specifications</t>
  </si>
  <si>
    <t>When to use this lookup</t>
  </si>
  <si>
    <t>Verify with the customer</t>
  </si>
  <si>
    <t>Confirm that the chain size, number of teeth, and material match the sprocket being replaced before placing the order. If any specification does not match, do not place the replacement order. Use Agent Lookup to identify the correct standard product or route the request to Custom Solutions.</t>
  </si>
  <si>
    <t>Use the four customer requirements below to identify a standard OSC sprocket or determine when Custom Solutions is required.</t>
  </si>
  <si>
    <t>Hub Style</t>
  </si>
  <si>
    <t>Need help confirming specifications?</t>
  </si>
  <si>
    <t>Type A: no projecting hub. Type B: hub on one side. Type C: hubs on both sides. Use the Call Flow for help confirming the specifications.</t>
  </si>
  <si>
    <t>Unit Price (USD)</t>
  </si>
  <si>
    <t>Illustrative portfolio prices. USD per sprocket; tax and shipping excluded.</t>
  </si>
  <si>
    <t>40-15-CS-A</t>
  </si>
  <si>
    <t>OSC-40-15-CS-A</t>
  </si>
  <si>
    <t>Type A</t>
  </si>
  <si>
    <t>40-15-CS-B</t>
  </si>
  <si>
    <t>OSC-40-15-CS-B</t>
  </si>
  <si>
    <t>Type B</t>
  </si>
  <si>
    <t>40-15-CS-C</t>
  </si>
  <si>
    <t>OSC-40-15-CS-C</t>
  </si>
  <si>
    <t>Type C</t>
  </si>
  <si>
    <t>40-15-SS-A</t>
  </si>
  <si>
    <t>OSC-40-15-SS-A</t>
  </si>
  <si>
    <t>40-15-SS-B</t>
  </si>
  <si>
    <t>OSC-40-15-SS-B</t>
  </si>
  <si>
    <t>40-15-SS-C</t>
  </si>
  <si>
    <t>OSC-40-15-SS-C</t>
  </si>
  <si>
    <t>40-20-CS-A</t>
  </si>
  <si>
    <t>OSC-40-20-CS-A</t>
  </si>
  <si>
    <t>40-20-CS-B</t>
  </si>
  <si>
    <t>OSC-40-20-CS-B</t>
  </si>
  <si>
    <t>40-20-CS-C</t>
  </si>
  <si>
    <t>OSC-40-20-CS-C</t>
  </si>
  <si>
    <t>40-20-SS-A</t>
  </si>
  <si>
    <t>OSC-40-20-SS-A</t>
  </si>
  <si>
    <t>40-20-SS-B</t>
  </si>
  <si>
    <t>OSC-40-20-SS-B</t>
  </si>
  <si>
    <t>40-20-SS-C</t>
  </si>
  <si>
    <t>OSC-40-20-SS-C</t>
  </si>
  <si>
    <t>40-30-CS-A</t>
  </si>
  <si>
    <t>OSC-40-30-CS-A</t>
  </si>
  <si>
    <t>40-30-CS-B</t>
  </si>
  <si>
    <t>OSC-40-30-CS-B</t>
  </si>
  <si>
    <t>40-30-CS-C</t>
  </si>
  <si>
    <t>OSC-40-30-CS-C</t>
  </si>
  <si>
    <t>50-15-CS-A</t>
  </si>
  <si>
    <t>OSC-50-15-CS-A</t>
  </si>
  <si>
    <t>50-15-CS-B</t>
  </si>
  <si>
    <t>OSC-50-15-CS-B</t>
  </si>
  <si>
    <t>50-15-CS-C</t>
  </si>
  <si>
    <t>OSC-50-15-CS-C</t>
  </si>
  <si>
    <t>50-20-CS-A</t>
  </si>
  <si>
    <t>OSC-50-20-CS-A</t>
  </si>
  <si>
    <t>50-20-CS-B</t>
  </si>
  <si>
    <t>OSC-50-20-CS-B</t>
  </si>
  <si>
    <t>50-20-CS-C</t>
  </si>
  <si>
    <t>OSC-50-20-CS-C</t>
  </si>
  <si>
    <t>50-20-SS-A</t>
  </si>
  <si>
    <t>OSC-50-20-SS-A</t>
  </si>
  <si>
    <t>50-20-SS-B</t>
  </si>
  <si>
    <t>OSC-50-20-SS-B</t>
  </si>
  <si>
    <t>50-20-SS-C</t>
  </si>
  <si>
    <t>OSC-50-20-SS-C</t>
  </si>
  <si>
    <t>50-30-CS-A</t>
  </si>
  <si>
    <t>OSC-50-30-CS-A</t>
  </si>
  <si>
    <t>50-30-CS-B</t>
  </si>
  <si>
    <t>OSC-50-30-CS-B</t>
  </si>
  <si>
    <t>50-30-CS-C</t>
  </si>
  <si>
    <t>OSC-50-30-CS-C</t>
  </si>
  <si>
    <t>50-30-SS-A</t>
  </si>
  <si>
    <t>OSC-50-30-SS-A</t>
  </si>
  <si>
    <t>50-30-SS-B</t>
  </si>
  <si>
    <t>OSC-50-30-SS-B</t>
  </si>
  <si>
    <t>50-30-SS-C</t>
  </si>
  <si>
    <t>OSC-50-30-SS-C</t>
  </si>
  <si>
    <t>60-15-CS-A</t>
  </si>
  <si>
    <t>OSC-60-15-CS-A</t>
  </si>
  <si>
    <t>60-15-CS-B</t>
  </si>
  <si>
    <t>OSC-60-15-CS-B</t>
  </si>
  <si>
    <t>60-15-CS-C</t>
  </si>
  <si>
    <t>OSC-60-15-CS-C</t>
  </si>
  <si>
    <t>60-20-CS-A</t>
  </si>
  <si>
    <t>OSC-60-20-CS-A</t>
  </si>
  <si>
    <t>60-20-CS-B</t>
  </si>
  <si>
    <t>OSC-60-20-CS-B</t>
  </si>
  <si>
    <t>60-20-CS-C</t>
  </si>
  <si>
    <t>OSC-60-20-CS-C</t>
  </si>
  <si>
    <t>60-20-SS-A</t>
  </si>
  <si>
    <t>OSC-60-20-SS-A</t>
  </si>
  <si>
    <t>60-20-SS-B</t>
  </si>
  <si>
    <t>OSC-60-20-SS-B</t>
  </si>
  <si>
    <t>60-20-SS-C</t>
  </si>
  <si>
    <t>OSC-60-20-SS-C</t>
  </si>
  <si>
    <t>60-30-CS-A</t>
  </si>
  <si>
    <t>OSC-60-30-CS-A</t>
  </si>
  <si>
    <t>60-30-CS-B</t>
  </si>
  <si>
    <t>OSC-60-30-CS-B</t>
  </si>
  <si>
    <t>60-30-CS-C</t>
  </si>
  <si>
    <t>OSC-60-30-CS-C</t>
  </si>
  <si>
    <t>Illustrative fictional OSC portfolio catalog. Prices are USD per sprocket, excluding tax and shipping. A/B/C product-number suffixes identify Type A/B/C hubs. Prior unsuffixed numbers require hub verification before a variant is ordered.</t>
  </si>
  <si>
    <t>Hub Styles</t>
  </si>
  <si>
    <t>Hub Code</t>
  </si>
  <si>
    <t>A</t>
  </si>
  <si>
    <t>B</t>
  </si>
  <si>
    <t>C</t>
  </si>
  <si>
    <t>Use this path when the customer has an OSC product number. Include the -A, -B, or -C hub suffix. Verify the hub style before replacing an older, unsuffixed product.</t>
  </si>
  <si>
    <t>Confirm that chain size, number of teeth, material, and hub style match the sprocket being replaced. If any specification does not match or is uncertain, do not place the replacement order. Use Product Lookup to identify the correct standard product or route the request to Custom Solutions.</t>
  </si>
  <si>
    <t>To start over, select the yellow input cells
and press Delete.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</si>
</sst>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0"/>
  </numFmts>
  <fonts count="17">
    <font>
      <sz val="11"/>
      <name val="Carlito"/>
    </font>
    <font>
      <sz val="11"/>
      <color rgb="FF1F2937"/>
      <name val="Aptos"/>
    </font>
    <font>
      <b/>
      <sz val="11"/>
      <color rgb="FF1F2937"/>
      <name val="Aptos"/>
    </font>
    <font>
      <b/>
      <sz val="12"/>
      <color rgb="FF1F2937"/>
      <name val="Aptos"/>
    </font>
    <font>
      <b/>
      <sz val="14"/>
      <color rgb="FF1F2937"/>
      <name val="Aptos"/>
    </font>
    <font>
      <i/>
      <sz val="11"/>
      <color rgb="FF1F2937"/>
      <name val="Aptos"/>
    </font>
    <font>
      <b/>
      <sz val="20"/>
      <color rgb="FFFFFFFF"/>
      <name val="Aptos Display"/>
    </font>
    <font>
      <b/>
      <sz val="18"/>
      <color rgb="FFFFFFFF"/>
      <name val="Aptos Display"/>
    </font>
    <font>
      <b/>
      <sz val="11"/>
      <color rgb="FFFFFFFF"/>
      <name val="Aptos"/>
    </font>
    <font>
      <b/>
      <sz val="13"/>
      <color rgb="FFFFFFFF"/>
      <name val="Aptos"/>
    </font>
    <font>
      <sz val="11"/>
      <color theme="0"/>
      <name val="Aptos"/>
    </font>
    <font>
      <sz val="11"/>
      <color rgb="FF003A63"/>
      <name val="Aptos"/>
    </font>
    <font>
      <sz val="10"/>
      <color rgb="FF003A63"/>
      <name val="Aptos"/>
    </font>
    <font>
      <i/>
      <sz val="9"/>
      <color rgb="FF003A63"/>
      <name val="Aptos"/>
    </font>
    <font>
      <b/>
      <sz val="18"/>
      <color rgb="FFFFFFFF"/>
      <name val="Aptos"/>
    </font>
    <font>
      <i/>
      <sz val="10"/>
      <color rgb="FF003A63"/>
      <name val="Aptos"/>
      <family val="2"/>
    </font>
    <font>
      <b/>
      <sz val="20"/>
      <color rgb="FFFFFFFF"/>
      <name val="Aptos Display"/>
      <family val="2"/>
    </font>
  </fonts>
  <fills count="19">
    <fill>
      <patternFill patternType="none"/>
    </fill>
    <fill>
      <patternFill patternType="gray125"/>
    </fill>
    <fill>
      <patternFill patternType="solid">
        <fgColor rgb="FF003A63"/>
      </patternFill>
    </fill>
    <fill>
      <patternFill patternType="solid">
        <fgColor rgb="FFF3F6F8"/>
      </patternFill>
    </fill>
    <fill>
      <patternFill patternType="solid">
        <fgColor rgb="FF0089BD"/>
      </patternFill>
    </fill>
    <fill>
      <patternFill patternType="solid">
        <fgColor rgb="FFF28C28"/>
      </patternFill>
    </fill>
    <fill>
      <patternFill patternType="solid">
        <fgColor rgb="FF00A7D8"/>
      </patternFill>
    </fill>
    <fill>
      <patternFill patternType="solid">
        <fgColor rgb="FFFFF2E5"/>
      </patternFill>
    </fill>
    <fill>
      <patternFill patternType="solid">
        <fgColor rgb="FF003A63"/>
      </patternFill>
    </fill>
    <fill>
      <patternFill patternType="solid">
        <fgColor rgb="FFF3F6F8"/>
      </patternFill>
    </fill>
    <fill>
      <patternFill patternType="solid">
        <fgColor rgb="FF0089BD"/>
      </patternFill>
    </fill>
    <fill>
      <patternFill patternType="solid">
        <fgColor rgb="FF00A7D8"/>
      </patternFill>
    </fill>
    <fill>
      <patternFill patternType="solid">
        <fgColor rgb="FFFFFFFF"/>
      </patternFill>
    </fill>
    <fill>
      <patternFill patternType="solid">
        <fgColor rgb="FFF68B1F"/>
      </patternFill>
    </fill>
    <fill>
      <patternFill patternType="solid">
        <fgColor rgb="FFFFF3E6"/>
      </patternFill>
    </fill>
    <fill>
      <patternFill patternType="solid">
        <fgColor rgb="FFFFFF00"/>
        <bgColor indexed="64"/>
      </patternFill>
    </fill>
    <fill>
      <patternFill patternType="solid">
        <fgColor rgb="FFFFFF00"/>
      </patternFill>
    </fill>
    <fill>
      <patternFill patternType="solid">
        <fgColor rgb="FFBFE7F4"/>
      </patternFill>
    </fill>
    <fill>
      <patternFill patternType="solid">
        <fgColor rgb="FF003A63"/>
        <bgColor indexed="64"/>
      </patternFill>
    </fill>
  </fills>
  <borders count="46">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6B7280"/>
      </left>
      <right/>
      <top style="thin">
        <color rgb="FF6B7280"/>
      </top>
      <bottom style="thin">
        <color rgb="FF6B7280"/>
      </bottom>
      <diagonal/>
    </border>
    <border>
      <left/>
      <right/>
      <top style="thin">
        <color rgb="FF6B7280"/>
      </top>
      <bottom style="thin">
        <color rgb="FF6B7280"/>
      </bottom>
      <diagonal/>
    </border>
    <border>
      <left/>
      <right style="thin">
        <color rgb="FF6B7280"/>
      </right>
      <top style="thin">
        <color rgb="FF6B7280"/>
      </top>
      <bottom style="thin">
        <color rgb="FF6B7280"/>
      </bottom>
      <diagonal/>
    </border>
    <border>
      <left style="thin">
        <color rgb="FF6B7280"/>
      </left>
      <right style="thin">
        <color rgb="FF6B7280"/>
      </right>
      <top style="thin">
        <color rgb="FF6B7280"/>
      </top>
      <bottom style="thin">
        <color rgb="FF6B728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rgb="FF6B7280"/>
      </top>
      <bottom style="thin">
        <color rgb="FF6B7280"/>
      </bottom>
      <diagonal/>
    </border>
    <border>
      <left style="thin">
        <color rgb="FF6B7280"/>
      </left>
      <right style="thin">
        <color rgb="FF6B7280"/>
      </right>
      <top style="thin">
        <color rgb="FF6B7280"/>
      </top>
      <bottom style="thin">
        <color rgb="FF6B728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8F8F92"/>
      </left>
      <right/>
      <top style="thin">
        <color rgb="FF8F8F92"/>
      </top>
      <bottom style="thin">
        <color rgb="FF8F8F92"/>
      </bottom>
      <diagonal/>
    </border>
    <border>
      <left/>
      <right style="thin">
        <color rgb="FF8F8F92"/>
      </right>
      <top style="thin">
        <color rgb="FF8F8F92"/>
      </top>
      <bottom style="thin">
        <color rgb="FF8F8F92"/>
      </bottom>
      <diagonal/>
    </border>
    <border>
      <left style="thin">
        <color rgb="FF8F8F92"/>
      </left>
      <right style="thin">
        <color rgb="FF6B7280"/>
      </right>
      <top style="thin">
        <color rgb="FF8F8F92"/>
      </top>
      <bottom style="thin">
        <color rgb="FF8F8F92"/>
      </bottom>
      <diagonal/>
    </border>
    <border>
      <left style="thin">
        <color rgb="FF6B7280"/>
      </left>
      <right style="thin">
        <color rgb="FF6B7280"/>
      </right>
      <top style="thin">
        <color rgb="FF8F8F92"/>
      </top>
      <bottom style="thin">
        <color rgb="FF8F8F92"/>
      </bottom>
      <diagonal/>
    </border>
    <border>
      <left style="thin">
        <color rgb="FF6B7280"/>
      </left>
      <right style="thin">
        <color rgb="FF8F8F92"/>
      </right>
      <top style="thin">
        <color rgb="FF8F8F92"/>
      </top>
      <bottom style="thin">
        <color rgb="FF8F8F92"/>
      </bottom>
      <diagonal/>
    </border>
    <border>
      <left style="thin">
        <color rgb="FF8F8F92"/>
      </left>
      <right style="thin">
        <color rgb="FF6B7280"/>
      </right>
      <top style="thin">
        <color rgb="FF8F8F92"/>
      </top>
      <bottom style="thin">
        <color rgb="FF6B7280"/>
      </bottom>
      <diagonal/>
    </border>
    <border>
      <left style="thin">
        <color rgb="FF6B7280"/>
      </left>
      <right style="thin">
        <color rgb="FF6B7280"/>
      </right>
      <top style="thin">
        <color rgb="FF8F8F92"/>
      </top>
      <bottom style="thin">
        <color rgb="FF6B7280"/>
      </bottom>
      <diagonal/>
    </border>
    <border>
      <left style="thin">
        <color rgb="FF6B7280"/>
      </left>
      <right style="thin">
        <color rgb="FF8F8F92"/>
      </right>
      <top style="thin">
        <color rgb="FF8F8F92"/>
      </top>
      <bottom style="thin">
        <color rgb="FF6B7280"/>
      </bottom>
      <diagonal/>
    </border>
    <border>
      <left style="thin">
        <color rgb="FF8F8F92"/>
      </left>
      <right/>
      <top/>
      <bottom/>
      <diagonal/>
    </border>
    <border>
      <left/>
      <right style="thin">
        <color rgb="FF8F8F92"/>
      </right>
      <top/>
      <bottom/>
      <diagonal/>
    </border>
    <border>
      <left style="thin">
        <color rgb="FF8F8F92"/>
      </left>
      <right/>
      <top/>
      <bottom style="thin">
        <color rgb="FF8F8F92"/>
      </bottom>
      <diagonal/>
    </border>
    <border>
      <left/>
      <right/>
      <top/>
      <bottom style="thin">
        <color rgb="FF8F8F92"/>
      </bottom>
      <diagonal/>
    </border>
    <border>
      <left/>
      <right style="thin">
        <color rgb="FF8F8F92"/>
      </right>
      <top/>
      <bottom style="thin">
        <color rgb="FF8F8F92"/>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s>
  <cellStyleXfs count="2">
    <xf numFmtId="0" fontId="0" fillId="0" borderId="0"/>
    <xf numFmtId="0" fontId="16" fillId="18" borderId="0" xfId="0" applyFont="1" applyFill="1" applyAlignment="1">
      <alignment horizontal="center" vertical="center"/>
    </xf>
  </cellStyleXfs>
  <cellXfs count="132">
    <xf numFmtId="0" fontId="0" fillId="0" borderId="0" xfId="0"/>
    <xf numFmtId="0" fontId="16" fillId="18" borderId="0" xfId="0" applyFont="1" applyFill="1" applyAlignment="1" applyProtection="1">
      <alignment horizontal="center" vertical="center"/>
    </xf>
    <xf numFmtId="0" fontId="16" fillId="18" borderId="3" xfId="0" applyFont="1" applyFill="1" applyBorder="1" applyAlignment="1" applyProtection="1">
      <alignment horizontal="center" vertical="center"/>
    </xf>
    <xf numFmtId="0" fontId="16" fillId="18" borderId="4" xfId="0" applyFont="1" applyFill="1" applyBorder="1" applyAlignment="1" applyProtection="1">
      <alignment horizontal="center" vertical="center"/>
    </xf>
    <xf numFmtId="0" fontId="1" fillId="0" borderId="0" xfId="0" applyFont="1" applyProtection="1"/>
    <xf numFmtId="0" fontId="1" fillId="9" borderId="20" xfId="1"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xf>
    <xf numFmtId="0" fontId="1" fillId="3" borderId="6" xfId="0" applyFont="1" applyFill="1" applyBorder="1" applyAlignment="1" applyProtection="1">
      <alignment horizontal="center" vertical="center" wrapText="1"/>
    </xf>
    <xf numFmtId="0" fontId="1" fillId="0" borderId="5" xfId="0" applyFont="1" applyBorder="1" applyProtection="1"/>
    <xf numFmtId="0" fontId="1" fillId="0" borderId="1" xfId="0" applyFont="1" applyBorder="1" applyProtection="1"/>
    <xf numFmtId="0" fontId="1" fillId="0" borderId="6" xfId="0" applyFont="1" applyBorder="1" applyProtection="1"/>
    <xf numFmtId="0" fontId="9" fillId="4" borderId="2" xfId="0" applyFont="1" applyFill="1" applyBorder="1" applyAlignment="1" applyProtection="1">
      <alignment horizontal="center"/>
    </xf>
    <xf numFmtId="0" fontId="9" fillId="6" borderId="10" xfId="0" applyFont="1" applyFill="1" applyBorder="1" applyAlignment="1" applyProtection="1">
      <alignment horizontal="center"/>
    </xf>
    <xf numFmtId="0" fontId="9" fillId="6" borderId="11" xfId="0" applyFont="1" applyFill="1" applyBorder="1" applyAlignment="1" applyProtection="1">
      <alignment horizontal="center"/>
    </xf>
    <xf numFmtId="0" fontId="9" fillId="6" borderId="12" xfId="0" applyFont="1" applyFill="1" applyBorder="1" applyAlignment="1" applyProtection="1">
      <alignment horizontal="center"/>
    </xf>
    <xf numFmtId="0" fontId="2" fillId="3" borderId="2" xfId="0" applyFont="1" applyFill="1" applyBorder="1" applyAlignment="1" applyProtection="1">
      <alignment vertical="center"/>
    </xf>
    <xf numFmtId="0" fontId="2" fillId="9" borderId="18" xfId="1" applyFont="1" applyFill="1" applyBorder="1" applyAlignment="1" applyProtection="1">
      <alignment vertical="center" wrapText="1"/>
    </xf>
    <xf numFmtId="0" fontId="2" fillId="9" borderId="24" xfId="1" applyFont="1" applyFill="1" applyBorder="1" applyAlignment="1" applyProtection="1">
      <alignment vertical="center"/>
    </xf>
    <xf numFmtId="0" fontId="15" fillId="0" borderId="44" xfId="0" applyFont="1" applyBorder="1" applyAlignment="1" applyProtection="1">
      <alignment horizontal="left" vertical="center" wrapText="1"/>
    </xf>
    <xf numFmtId="0" fontId="15" fillId="0" borderId="45" xfId="0" applyFont="1" applyBorder="1" applyAlignment="1" applyProtection="1">
      <alignment horizontal="left" vertical="center" wrapText="1"/>
    </xf>
    <xf numFmtId="0" fontId="8" fillId="5" borderId="21" xfId="1" applyFont="1" applyFill="1" applyBorder="1" applyAlignment="1" applyProtection="1">
      <alignment horizontal="center"/>
    </xf>
    <xf numFmtId="0" fontId="8" fillId="5" borderId="11" xfId="0" applyFont="1" applyFill="1" applyBorder="1" applyAlignment="1" applyProtection="1">
      <alignment horizontal="center"/>
    </xf>
    <xf numFmtId="0" fontId="8" fillId="5" borderId="12" xfId="0" applyFont="1" applyFill="1" applyBorder="1" applyAlignment="1" applyProtection="1">
      <alignment horizontal="center"/>
    </xf>
    <xf numFmtId="0" fontId="2" fillId="9" borderId="24" xfId="1" applyFont="1" applyFill="1" applyBorder="1" applyAlignment="1" applyProtection="1">
      <alignment vertical="center" wrapText="1"/>
    </xf>
    <xf numFmtId="0" fontId="1" fillId="7" borderId="19" xfId="1" applyFont="1" applyFill="1" applyBorder="1" applyAlignment="1" applyProtection="1">
      <alignment horizontal="center" vertical="center" wrapText="1"/>
    </xf>
    <xf numFmtId="0" fontId="1" fillId="7" borderId="3" xfId="0" applyFont="1" applyFill="1" applyBorder="1" applyAlignment="1" applyProtection="1">
      <alignment horizontal="center" vertical="center" wrapText="1"/>
    </xf>
    <xf numFmtId="0" fontId="1" fillId="7" borderId="4"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7" borderId="1" xfId="0" applyFont="1" applyFill="1" applyBorder="1" applyAlignment="1" applyProtection="1">
      <alignment horizontal="center" vertical="center" wrapText="1"/>
    </xf>
    <xf numFmtId="0" fontId="1" fillId="7" borderId="6" xfId="0" applyFont="1" applyFill="1" applyBorder="1" applyAlignment="1" applyProtection="1">
      <alignment horizontal="center" vertical="center" wrapText="1"/>
    </xf>
    <xf numFmtId="0" fontId="1" fillId="7" borderId="7"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 fillId="7" borderId="9" xfId="0" applyFont="1" applyFill="1" applyBorder="1" applyAlignment="1" applyProtection="1">
      <alignment horizontal="center" vertical="center" wrapText="1"/>
    </xf>
    <xf numFmtId="0" fontId="8" fillId="2" borderId="5" xfId="0" applyFont="1" applyFill="1" applyBorder="1" applyAlignment="1" applyProtection="1">
      <alignment horizontal="center"/>
    </xf>
    <xf numFmtId="0" fontId="8" fillId="2" borderId="1" xfId="0" applyFont="1" applyFill="1" applyBorder="1" applyAlignment="1" applyProtection="1">
      <alignment horizontal="center"/>
    </xf>
    <xf numFmtId="0" fontId="8" fillId="2" borderId="6" xfId="0" applyFont="1" applyFill="1" applyBorder="1" applyAlignment="1" applyProtection="1">
      <alignment horizontal="center"/>
    </xf>
    <xf numFmtId="0" fontId="1" fillId="3" borderId="5" xfId="0" applyFont="1" applyFill="1" applyBorder="1" applyAlignment="1" applyProtection="1">
      <alignment vertical="center" wrapText="1"/>
    </xf>
    <xf numFmtId="0" fontId="1" fillId="3" borderId="1" xfId="0" applyFont="1" applyFill="1" applyBorder="1" applyAlignment="1" applyProtection="1">
      <alignment vertical="center" wrapText="1"/>
    </xf>
    <xf numFmtId="0" fontId="1" fillId="3" borderId="6" xfId="0" applyFont="1" applyFill="1" applyBorder="1" applyAlignment="1" applyProtection="1">
      <alignment vertical="center" wrapText="1"/>
    </xf>
    <xf numFmtId="0" fontId="1" fillId="3" borderId="7" xfId="0" applyFont="1" applyFill="1" applyBorder="1" applyAlignment="1" applyProtection="1">
      <alignment vertical="center" wrapText="1"/>
    </xf>
    <xf numFmtId="0" fontId="1" fillId="3" borderId="8" xfId="0" applyFont="1" applyFill="1" applyBorder="1" applyAlignment="1" applyProtection="1">
      <alignment vertical="center" wrapText="1"/>
    </xf>
    <xf numFmtId="0" fontId="1" fillId="3" borderId="9" xfId="0" applyFont="1" applyFill="1" applyBorder="1" applyAlignment="1" applyProtection="1">
      <alignment vertical="center" wrapText="1"/>
    </xf>
    <xf numFmtId="0" fontId="1" fillId="0" borderId="0" xfId="0" applyFont="1" applyProtection="1"/>
    <xf numFmtId="0" fontId="13" fillId="0" borderId="17" xfId="1" applyFont="1" applyFill="1" applyBorder="1" applyAlignment="1" applyProtection="1">
      <alignment vertical="center"/>
    </xf>
    <xf numFmtId="0" fontId="4" fillId="12" borderId="18" xfId="1" applyFont="1" applyFill="1" applyBorder="1" applyAlignment="1" applyProtection="1">
      <alignment horizontal="left" vertical="center" wrapText="1"/>
      <protection hidden="1"/>
    </xf>
    <xf numFmtId="0" fontId="1" fillId="12" borderId="18" xfId="1" applyFont="1" applyFill="1" applyBorder="1" applyAlignment="1" applyProtection="1">
      <alignment horizontal="left" vertical="center" wrapText="1"/>
      <protection hidden="1"/>
    </xf>
    <xf numFmtId="0" fontId="1" fillId="12" borderId="27" xfId="1" applyFont="1" applyFill="1" applyBorder="1" applyAlignment="1" applyProtection="1">
      <alignment horizontal="left" vertical="center" wrapText="1"/>
      <protection hidden="1"/>
    </xf>
    <xf numFmtId="0" fontId="1" fillId="12" borderId="28" xfId="1" applyFont="1" applyFill="1" applyBorder="1" applyAlignment="1" applyProtection="1">
      <alignment horizontal="left" vertical="center" wrapText="1"/>
      <protection hidden="1"/>
    </xf>
    <xf numFmtId="0" fontId="1" fillId="12" borderId="29" xfId="1" applyFont="1" applyFill="1" applyBorder="1" applyAlignment="1" applyProtection="1">
      <alignment horizontal="left" vertical="center" wrapText="1"/>
      <protection hidden="1"/>
    </xf>
    <xf numFmtId="165" fontId="1" fillId="12" borderId="27" xfId="1" applyNumberFormat="1" applyFont="1" applyFill="1" applyBorder="1" applyAlignment="1" applyProtection="1">
      <alignment horizontal="left" vertical="center" wrapText="1"/>
      <protection hidden="1"/>
    </xf>
    <xf numFmtId="165" fontId="1" fillId="12" borderId="28" xfId="1" applyNumberFormat="1" applyFont="1" applyFill="1" applyBorder="1" applyAlignment="1" applyProtection="1">
      <alignment horizontal="left" vertical="center" wrapText="1"/>
      <protection hidden="1"/>
    </xf>
    <xf numFmtId="165" fontId="1" fillId="12" borderId="29" xfId="1" applyNumberFormat="1" applyFont="1" applyFill="1" applyBorder="1" applyAlignment="1" applyProtection="1">
      <alignment horizontal="left" vertical="center" wrapText="1"/>
      <protection hidden="1"/>
    </xf>
    <xf numFmtId="0" fontId="3" fillId="12" borderId="25" xfId="1" applyFont="1" applyFill="1" applyBorder="1" applyAlignment="1" applyProtection="1">
      <alignment vertical="center" wrapText="1"/>
      <protection hidden="1"/>
    </xf>
    <xf numFmtId="0" fontId="3" fillId="12" borderId="30" xfId="1" applyFont="1" applyFill="1" applyBorder="1" applyAlignment="1" applyProtection="1">
      <alignment vertical="center" wrapText="1"/>
      <protection hidden="1"/>
    </xf>
    <xf numFmtId="0" fontId="3" fillId="12" borderId="26" xfId="1" applyFont="1" applyFill="1" applyBorder="1" applyAlignment="1" applyProtection="1">
      <alignment vertical="center" wrapText="1"/>
      <protection hidden="1"/>
    </xf>
    <xf numFmtId="0" fontId="1" fillId="12" borderId="25" xfId="1" applyFont="1" applyFill="1" applyBorder="1" applyAlignment="1" applyProtection="1">
      <alignment vertical="center" wrapText="1"/>
      <protection hidden="1"/>
    </xf>
    <xf numFmtId="0" fontId="1" fillId="12" borderId="30" xfId="1" applyFont="1" applyFill="1" applyBorder="1" applyAlignment="1" applyProtection="1">
      <alignment vertical="center" wrapText="1"/>
      <protection hidden="1"/>
    </xf>
    <xf numFmtId="0" fontId="1" fillId="12" borderId="26" xfId="1" applyFont="1" applyFill="1" applyBorder="1" applyAlignment="1" applyProtection="1">
      <alignment vertical="center" wrapText="1"/>
      <protection hidden="1"/>
    </xf>
    <xf numFmtId="0" fontId="10" fillId="0" borderId="17" xfId="1" applyFont="1" applyFill="1" applyBorder="1" applyAlignment="1" applyProtection="1">
      <protection hidden="1"/>
    </xf>
    <xf numFmtId="164" fontId="3" fillId="15" borderId="2" xfId="0" applyNumberFormat="1" applyFont="1" applyFill="1" applyBorder="1" applyAlignment="1" applyProtection="1">
      <alignment horizontal="center" vertical="center"/>
      <protection locked="0"/>
    </xf>
    <xf numFmtId="0" fontId="3" fillId="15" borderId="2" xfId="0" applyFont="1" applyFill="1" applyBorder="1" applyAlignment="1" applyProtection="1">
      <alignment horizontal="center" vertical="center"/>
      <protection locked="0"/>
    </xf>
    <xf numFmtId="0" fontId="3" fillId="16" borderId="25" xfId="1" applyFont="1" applyFill="1" applyBorder="1" applyAlignment="1" applyProtection="1">
      <alignment horizontal="center" vertical="center"/>
      <protection locked="0"/>
    </xf>
    <xf numFmtId="0" fontId="3" fillId="16" borderId="26" xfId="1" applyFont="1" applyFill="1" applyBorder="1" applyAlignment="1" applyProtection="1">
      <alignment horizontal="center" vertical="center"/>
      <protection locked="0"/>
    </xf>
    <xf numFmtId="0" fontId="14" fillId="8" borderId="17" xfId="1" applyFont="1" applyFill="1" applyBorder="1" applyAlignment="1" applyProtection="1">
      <alignment horizontal="center" vertical="center"/>
    </xf>
    <xf numFmtId="0" fontId="1" fillId="0" borderId="17" xfId="1" applyFont="1" applyFill="1" applyBorder="1" applyAlignment="1" applyProtection="1"/>
    <xf numFmtId="0" fontId="5" fillId="9" borderId="17" xfId="1" applyFont="1" applyFill="1" applyBorder="1" applyAlignment="1" applyProtection="1">
      <alignment horizontal="center" vertical="center" wrapText="1"/>
    </xf>
    <xf numFmtId="0" fontId="8" fillId="10" borderId="17" xfId="1" applyFont="1" applyFill="1" applyBorder="1" applyAlignment="1" applyProtection="1">
      <alignment horizontal="center" vertical="center" wrapText="1"/>
    </xf>
    <xf numFmtId="0" fontId="1" fillId="17" borderId="17" xfId="1" applyFont="1" applyFill="1" applyBorder="1" applyAlignment="1" applyProtection="1">
      <alignment vertical="center" wrapText="1"/>
    </xf>
    <xf numFmtId="1" fontId="1" fillId="17" borderId="17" xfId="1" applyNumberFormat="1" applyFont="1" applyFill="1" applyBorder="1" applyAlignment="1" applyProtection="1">
      <alignment vertical="center" wrapText="1"/>
    </xf>
    <xf numFmtId="0" fontId="2" fillId="17" borderId="17" xfId="1" applyFont="1" applyFill="1" applyBorder="1" applyAlignment="1" applyProtection="1">
      <alignment horizontal="center" vertical="center" wrapText="1"/>
    </xf>
    <xf numFmtId="0" fontId="1" fillId="17" borderId="17" xfId="1" applyFont="1" applyFill="1" applyBorder="1" applyAlignment="1" applyProtection="1">
      <alignment vertical="center"/>
    </xf>
    <xf numFmtId="165" fontId="1" fillId="17" borderId="17" xfId="1" applyNumberFormat="1" applyFont="1" applyFill="1" applyBorder="1" applyAlignment="1" applyProtection="1">
      <alignment vertical="center"/>
    </xf>
    <xf numFmtId="0" fontId="1" fillId="12" borderId="17" xfId="1" applyFont="1" applyFill="1" applyBorder="1" applyAlignment="1" applyProtection="1">
      <alignment vertical="center" wrapText="1"/>
    </xf>
    <xf numFmtId="1" fontId="1" fillId="12" borderId="17" xfId="1" applyNumberFormat="1" applyFont="1" applyFill="1" applyBorder="1" applyAlignment="1" applyProtection="1">
      <alignment vertical="center" wrapText="1"/>
    </xf>
    <xf numFmtId="0" fontId="2" fillId="12" borderId="17" xfId="1" applyFont="1" applyFill="1" applyBorder="1" applyAlignment="1" applyProtection="1">
      <alignment horizontal="center" vertical="center" wrapText="1"/>
    </xf>
    <xf numFmtId="0" fontId="1" fillId="12" borderId="17" xfId="1" applyFont="1" applyFill="1" applyBorder="1" applyAlignment="1" applyProtection="1">
      <alignment vertical="center"/>
    </xf>
    <xf numFmtId="165" fontId="1" fillId="12" borderId="17" xfId="1" applyNumberFormat="1" applyFont="1" applyFill="1" applyBorder="1" applyAlignment="1" applyProtection="1">
      <alignment vertical="center"/>
    </xf>
    <xf numFmtId="1" fontId="1" fillId="17" borderId="17" xfId="1" applyNumberFormat="1" applyFont="1" applyFill="1" applyBorder="1" applyAlignment="1" applyProtection="1">
      <alignment vertical="center"/>
    </xf>
    <xf numFmtId="1" fontId="1" fillId="12" borderId="17" xfId="1" applyNumberFormat="1" applyFont="1" applyFill="1" applyBorder="1" applyAlignment="1" applyProtection="1">
      <alignment vertical="center"/>
    </xf>
    <xf numFmtId="0" fontId="8" fillId="8" borderId="17" xfId="1" applyFont="1" applyFill="1" applyBorder="1" applyAlignment="1" applyProtection="1">
      <alignment horizontal="center" vertical="center"/>
    </xf>
    <xf numFmtId="0" fontId="8" fillId="10" borderId="17" xfId="1" applyFont="1" applyFill="1" applyBorder="1" applyAlignment="1" applyProtection="1">
      <alignment horizontal="center" vertical="center"/>
    </xf>
    <xf numFmtId="0" fontId="11" fillId="0" borderId="17" xfId="1" applyFont="1" applyFill="1" applyBorder="1" applyAlignment="1" applyProtection="1"/>
    <xf numFmtId="0" fontId="12" fillId="0" borderId="17" xfId="1" applyFont="1" applyFill="1" applyBorder="1" applyAlignment="1" applyProtection="1">
      <alignment vertical="center" wrapText="1"/>
    </xf>
    <xf numFmtId="0" fontId="7" fillId="2" borderId="0" xfId="0" applyFont="1" applyFill="1" applyAlignment="1" applyProtection="1">
      <alignment horizontal="center" wrapText="1"/>
    </xf>
    <xf numFmtId="0" fontId="9" fillId="4" borderId="0" xfId="0" applyFont="1" applyFill="1" applyProtection="1"/>
    <xf numFmtId="0" fontId="2" fillId="3" borderId="0" xfId="0" applyFont="1" applyFill="1" applyAlignment="1" applyProtection="1">
      <alignment horizontal="center"/>
    </xf>
    <xf numFmtId="0" fontId="8" fillId="6" borderId="0" xfId="0" applyFont="1" applyFill="1" applyAlignment="1" applyProtection="1">
      <alignment horizontal="center"/>
    </xf>
    <xf numFmtId="0" fontId="1" fillId="0" borderId="0" xfId="0" applyFont="1" applyAlignment="1" applyProtection="1">
      <alignment wrapText="1"/>
    </xf>
    <xf numFmtId="0" fontId="1" fillId="3" borderId="0" xfId="0" applyFont="1" applyFill="1" applyAlignment="1" applyProtection="1">
      <alignment vertical="top" wrapText="1"/>
    </xf>
    <xf numFmtId="0" fontId="5" fillId="3" borderId="0" xfId="0" applyFont="1" applyFill="1" applyAlignment="1" applyProtection="1">
      <alignment horizontal="center" vertical="center" wrapText="1"/>
    </xf>
    <xf numFmtId="0" fontId="9" fillId="5" borderId="0" xfId="0" applyFont="1" applyFill="1" applyProtection="1"/>
    <xf numFmtId="0" fontId="1" fillId="7" borderId="0" xfId="0" applyFont="1" applyFill="1" applyAlignment="1" applyProtection="1">
      <alignment vertical="top" wrapText="1"/>
    </xf>
    <xf numFmtId="0" fontId="8" fillId="2" borderId="0" xfId="0" applyFont="1" applyFill="1" applyAlignment="1" applyProtection="1">
      <alignment horizontal="center"/>
    </xf>
    <xf numFmtId="0" fontId="2" fillId="3" borderId="0" xfId="0" applyFont="1" applyFill="1" applyAlignment="1" applyProtection="1">
      <alignment vertical="center" wrapText="1"/>
    </xf>
    <xf numFmtId="0" fontId="8" fillId="2" borderId="0" xfId="0" applyFont="1" applyFill="1" applyAlignment="1" applyProtection="1">
      <alignment horizontal="center" wrapText="1"/>
    </xf>
    <xf numFmtId="164" fontId="1" fillId="0" borderId="0" xfId="0" applyNumberFormat="1" applyFont="1" applyAlignment="1" applyProtection="1">
      <alignment wrapText="1"/>
    </xf>
    <xf numFmtId="0" fontId="6" fillId="8" borderId="13" xfId="0" applyFont="1" applyFill="1" applyBorder="1" applyAlignment="1" applyProtection="1">
      <alignment horizontal="center" vertical="center"/>
    </xf>
    <xf numFmtId="0" fontId="6" fillId="8" borderId="14" xfId="0" applyFont="1" applyFill="1" applyBorder="1" applyAlignment="1" applyProtection="1">
      <alignment horizontal="center" vertical="center"/>
    </xf>
    <xf numFmtId="0" fontId="6" fillId="8" borderId="15" xfId="0" applyFont="1" applyFill="1" applyBorder="1" applyAlignment="1" applyProtection="1">
      <alignment horizontal="center" vertical="center"/>
    </xf>
    <xf numFmtId="0" fontId="1" fillId="9" borderId="13" xfId="0" applyFont="1" applyFill="1" applyBorder="1" applyAlignment="1" applyProtection="1">
      <alignment horizontal="center" vertical="center" wrapText="1"/>
    </xf>
    <xf numFmtId="0" fontId="1" fillId="9" borderId="14" xfId="0" applyFont="1" applyFill="1" applyBorder="1" applyAlignment="1" applyProtection="1">
      <alignment horizontal="center" vertical="center" wrapText="1"/>
    </xf>
    <xf numFmtId="0" fontId="1" fillId="9" borderId="15" xfId="0" applyFont="1" applyFill="1" applyBorder="1" applyAlignment="1" applyProtection="1">
      <alignment horizontal="center" vertical="center" wrapText="1"/>
    </xf>
    <xf numFmtId="0" fontId="0" fillId="0" borderId="0" xfId="0" applyAlignment="1" applyProtection="1">
      <alignment vertical="center"/>
    </xf>
    <xf numFmtId="0" fontId="9" fillId="10" borderId="16" xfId="0" applyFont="1" applyFill="1" applyBorder="1" applyAlignment="1" applyProtection="1">
      <alignment horizontal="center" vertical="center"/>
    </xf>
    <xf numFmtId="0" fontId="9" fillId="11" borderId="16" xfId="0" applyFont="1" applyFill="1" applyBorder="1" applyAlignment="1" applyProtection="1">
      <alignment horizontal="center" vertical="center"/>
    </xf>
    <xf numFmtId="0" fontId="2" fillId="9" borderId="16" xfId="0" applyFont="1" applyFill="1" applyBorder="1" applyAlignment="1" applyProtection="1">
      <alignment vertical="center"/>
    </xf>
    <xf numFmtId="0" fontId="2" fillId="9" borderId="23" xfId="1" applyFont="1" applyFill="1" applyBorder="1" applyAlignment="1" applyProtection="1">
      <alignment vertical="center" wrapText="1"/>
    </xf>
    <xf numFmtId="0" fontId="15" fillId="0" borderId="22" xfId="0" applyFont="1" applyBorder="1" applyAlignment="1" applyProtection="1">
      <alignment horizontal="left" vertical="center" wrapText="1"/>
    </xf>
    <xf numFmtId="0" fontId="8" fillId="8" borderId="16" xfId="0" applyFont="1" applyFill="1" applyBorder="1" applyAlignment="1" applyProtection="1">
      <alignment horizontal="center" vertical="center"/>
    </xf>
    <xf numFmtId="0" fontId="1" fillId="9" borderId="23" xfId="1" applyFont="1" applyFill="1" applyBorder="1" applyAlignment="1" applyProtection="1">
      <alignment horizontal="center" vertical="center" wrapText="1"/>
    </xf>
    <xf numFmtId="0" fontId="1" fillId="9" borderId="16" xfId="0" applyFont="1" applyFill="1" applyBorder="1" applyAlignment="1" applyProtection="1">
      <alignment horizontal="center" vertical="center" wrapText="1"/>
    </xf>
    <xf numFmtId="0" fontId="2" fillId="9" borderId="31" xfId="1" applyFont="1" applyFill="1" applyBorder="1" applyAlignment="1" applyProtection="1">
      <alignment vertical="center"/>
    </xf>
    <xf numFmtId="0" fontId="2" fillId="9" borderId="32" xfId="1" applyFont="1" applyFill="1" applyBorder="1" applyAlignment="1" applyProtection="1">
      <alignment vertical="center"/>
    </xf>
    <xf numFmtId="0" fontId="0" fillId="0" borderId="0" xfId="0" applyProtection="1"/>
    <xf numFmtId="0" fontId="8" fillId="13" borderId="33" xfId="1" applyFont="1" applyFill="1" applyBorder="1" applyAlignment="1" applyProtection="1">
      <alignment horizontal="center" vertical="center" wrapText="1"/>
    </xf>
    <xf numFmtId="0" fontId="8" fillId="13" borderId="34" xfId="1" applyFont="1" applyFill="1" applyBorder="1" applyAlignment="1" applyProtection="1">
      <alignment horizontal="center" vertical="center" wrapText="1"/>
    </xf>
    <xf numFmtId="0" fontId="8" fillId="13" borderId="35" xfId="1" applyFont="1" applyFill="1" applyBorder="1" applyAlignment="1" applyProtection="1">
      <alignment horizontal="center" vertical="center" wrapText="1"/>
    </xf>
    <xf numFmtId="0" fontId="1" fillId="14" borderId="36" xfId="1" applyFont="1" applyFill="1" applyBorder="1" applyAlignment="1" applyProtection="1">
      <alignment horizontal="center" vertical="center" wrapText="1"/>
    </xf>
    <xf numFmtId="0" fontId="1" fillId="14" borderId="37" xfId="1" applyFont="1" applyFill="1" applyBorder="1" applyAlignment="1" applyProtection="1">
      <alignment horizontal="center" vertical="center" wrapText="1"/>
    </xf>
    <xf numFmtId="0" fontId="1" fillId="14" borderId="38" xfId="1" applyFont="1" applyFill="1" applyBorder="1" applyAlignment="1" applyProtection="1">
      <alignment horizontal="center" vertical="center" wrapText="1"/>
    </xf>
    <xf numFmtId="0" fontId="1" fillId="14" borderId="39" xfId="1" applyFont="1" applyFill="1" applyBorder="1" applyAlignment="1" applyProtection="1">
      <alignment horizontal="center" vertical="center" wrapText="1"/>
    </xf>
    <xf numFmtId="0" fontId="1" fillId="14" borderId="17" xfId="1" applyFont="1" applyFill="1" applyBorder="1" applyAlignment="1" applyProtection="1">
      <alignment horizontal="center" vertical="center" wrapText="1"/>
    </xf>
    <xf numFmtId="0" fontId="1" fillId="14" borderId="40" xfId="1" applyFont="1" applyFill="1" applyBorder="1" applyAlignment="1" applyProtection="1">
      <alignment horizontal="center" vertical="center" wrapText="1"/>
    </xf>
    <xf numFmtId="0" fontId="1" fillId="14" borderId="41" xfId="1" applyFont="1" applyFill="1" applyBorder="1" applyAlignment="1" applyProtection="1">
      <alignment horizontal="center" vertical="center" wrapText="1"/>
    </xf>
    <xf numFmtId="0" fontId="1" fillId="14" borderId="42" xfId="1" applyFont="1" applyFill="1" applyBorder="1" applyAlignment="1" applyProtection="1">
      <alignment horizontal="center" vertical="center" wrapText="1"/>
    </xf>
    <xf numFmtId="0" fontId="1" fillId="14" borderId="43" xfId="1" applyFont="1" applyFill="1" applyBorder="1" applyAlignment="1" applyProtection="1">
      <alignment horizontal="center" vertical="center" wrapText="1"/>
    </xf>
    <xf numFmtId="0" fontId="3" fillId="12" borderId="23" xfId="1" applyFont="1" applyFill="1" applyBorder="1" applyAlignment="1" applyProtection="1">
      <alignment horizontal="left" vertical="center" wrapText="1"/>
      <protection hidden="1"/>
    </xf>
    <xf numFmtId="0" fontId="1" fillId="12" borderId="23" xfId="1" applyFont="1" applyFill="1" applyBorder="1" applyAlignment="1" applyProtection="1">
      <alignment horizontal="left" vertical="center" wrapText="1"/>
      <protection hidden="1"/>
    </xf>
    <xf numFmtId="165" fontId="1" fillId="12" borderId="23" xfId="1" applyNumberFormat="1" applyFont="1" applyFill="1" applyBorder="1" applyAlignment="1" applyProtection="1">
      <alignment horizontal="left" vertical="center" wrapText="1"/>
      <protection hidden="1"/>
    </xf>
    <xf numFmtId="0" fontId="1" fillId="12" borderId="31" xfId="1" applyFont="1" applyFill="1" applyBorder="1" applyAlignment="1" applyProtection="1">
      <alignment vertical="center" wrapText="1"/>
      <protection hidden="1"/>
    </xf>
    <xf numFmtId="0" fontId="1" fillId="12" borderId="32" xfId="1" applyFont="1" applyFill="1" applyBorder="1" applyAlignment="1" applyProtection="1">
      <alignment vertical="center" wrapText="1"/>
      <protection hidden="1"/>
    </xf>
    <xf numFmtId="0" fontId="3" fillId="15" borderId="16" xfId="0" applyFont="1" applyFill="1" applyBorder="1" applyAlignment="1" applyProtection="1">
      <alignment vertical="center"/>
      <protection locked="0"/>
    </xf>
  </cellXfs>
  <cellStyles count="1">
    <cellStyle name="Normal" xfId="0" builtinId="0"/>
  </cellStyles>
  <dxfs count="16">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protection locked="1" hidden="0"/>
    </dxf>
    <dxf>
      <font>
        <b/>
        <color rgb="FFB45309"/>
      </font>
      <fill>
        <patternFill patternType="solid">
          <bgColor rgb="FFFFF3E6"/>
        </patternFill>
      </fill>
    </dxf>
    <dxf>
      <fill>
        <patternFill>
          <bgColor rgb="FFE9F7FB"/>
        </patternFill>
      </fill>
    </dxf>
    <dxf>
      <font>
        <b/>
        <color rgb="FF003A63"/>
      </font>
      <fill>
        <patternFill>
          <bgColor rgb="FFFFF2E5"/>
        </patternFill>
      </fill>
    </dxf>
    <dxf>
      <font>
        <b/>
        <color rgb="FF003A63"/>
      </font>
      <fill>
        <patternFill>
          <bgColor rgb="FFE8F6F8"/>
        </patternFill>
      </fill>
    </dxf>
    <dxf>
      <font>
        <b/>
        <color rgb="FFFFFFFF"/>
      </font>
      <fill>
        <patternFill>
          <bgColor rgb="FFF28C2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SCCatalog" displayName="OSCCatalog" ref="A4:I18" totalsRowShown="0" headerRowDxfId="1" dataDxfId="0">
  <tableColumns count="9">
    <tableColumn id="1" xr3:uid="{00000000-0010-0000-0000-000001000000}" name="Lookup Key" dataDxfId="10"/>
    <tableColumn id="2" xr3:uid="{00000000-0010-0000-0000-000002000000}" name="Product Number" dataDxfId="9"/>
    <tableColumn id="3" xr3:uid="{00000000-0010-0000-0000-000003000000}" name="Chain Size" dataDxfId="8"/>
    <tableColumn id="4" xr3:uid="{00000000-0010-0000-0000-000004000000}" name="Teeth" dataDxfId="7"/>
    <tableColumn id="5" xr3:uid="{00000000-0010-0000-0000-000005000000}" name="Material" dataDxfId="6"/>
    <tableColumn id="6" xr3:uid="{00000000-0010-0000-0000-000006000000}" name="Pitch" dataDxfId="5"/>
    <tableColumn id="7" xr3:uid="{00000000-0010-0000-0000-000007000000}" name="Product Family" dataDxfId="4"/>
    <tableColumn id="8" xr3:uid="{00000000-0010-0000-0000-000008000000}" name="Availability" dataDxfId="3"/>
    <tableColumn id="9" xr3:uid="{00000000-0010-0000-0000-000009000000}" name="Agent Next Step" dataDxfId="2"/>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
  <sheetViews>
    <sheetView showGridLines="0" tabSelected="1" workbookViewId="0">
      <selection activeCell="B5" sqref="B5:C5"/>
    </sheetView>
  </sheetViews>
  <sheetFormatPr defaultRowHeight="14.25"/>
  <cols>
    <col min="1" max="1" width="19" customWidth="1"/>
    <col min="2" max="3" width="14" customWidth="1"/>
    <col min="4" max="4" width="3" customWidth="1"/>
    <col min="5" max="5" width="20" customWidth="1"/>
    <col min="6" max="8" width="16" customWidth="1"/>
  </cols>
  <sheetData>
    <row r="1" spans="1:26" ht="38.1" customHeight="1">
      <c r="A1" s="1" t="s">
        <v>0</v>
      </c>
      <c r="B1" s="2"/>
      <c r="C1" s="2"/>
      <c r="D1" s="2"/>
      <c r="E1" s="2"/>
      <c r="F1" s="2"/>
      <c r="G1" s="2"/>
      <c r="H1" s="3"/>
      <c r="I1" s="4"/>
      <c r="J1" s="4"/>
      <c r="K1" s="4"/>
      <c r="L1" s="4"/>
      <c r="M1" s="4"/>
      <c r="N1" s="4"/>
      <c r="O1" s="4"/>
      <c r="P1" s="4"/>
      <c r="Q1" s="4"/>
      <c r="R1" s="4"/>
      <c r="S1" s="4"/>
      <c r="T1" s="4"/>
      <c r="U1" s="4"/>
      <c r="V1" s="4"/>
      <c r="W1" s="4"/>
      <c r="X1" s="4"/>
      <c r="Y1" s="4"/>
      <c r="Z1" s="4"/>
    </row>
    <row r="2" spans="1:26" ht="33.950000000000003" customHeight="1">
      <c r="A2" s="5" t="s">
        <v>74</v>
      </c>
      <c r="B2" s="6"/>
      <c r="C2" s="6"/>
      <c r="D2" s="6"/>
      <c r="E2" s="6"/>
      <c r="F2" s="6"/>
      <c r="G2" s="6"/>
      <c r="H2" s="7"/>
      <c r="I2" s="4"/>
      <c r="J2" s="4"/>
      <c r="K2" s="4"/>
      <c r="L2" s="4"/>
      <c r="M2" s="4"/>
      <c r="N2" s="4"/>
      <c r="O2" s="4"/>
      <c r="P2" s="4"/>
      <c r="Q2" s="4"/>
      <c r="R2" s="4"/>
      <c r="S2" s="4"/>
      <c r="T2" s="4"/>
      <c r="U2" s="4"/>
      <c r="V2" s="4"/>
      <c r="W2" s="4"/>
      <c r="X2" s="4"/>
      <c r="Y2" s="4"/>
      <c r="Z2" s="4"/>
    </row>
    <row r="3" spans="1:26" ht="15">
      <c r="A3" s="8"/>
      <c r="B3" s="9"/>
      <c r="C3" s="9"/>
      <c r="D3" s="9"/>
      <c r="E3" s="9"/>
      <c r="F3" s="9"/>
      <c r="G3" s="9"/>
      <c r="H3" s="10"/>
      <c r="I3" s="4"/>
      <c r="J3" s="4"/>
      <c r="K3" s="4"/>
      <c r="L3" s="4"/>
      <c r="M3" s="4"/>
      <c r="N3" s="4"/>
      <c r="O3" s="4"/>
      <c r="P3" s="4"/>
      <c r="Q3" s="4"/>
      <c r="R3" s="4"/>
      <c r="S3" s="4"/>
      <c r="T3" s="4"/>
      <c r="U3" s="4"/>
      <c r="V3" s="4"/>
      <c r="W3" s="4"/>
      <c r="X3" s="4"/>
      <c r="Y3" s="4"/>
      <c r="Z3" s="4"/>
    </row>
    <row r="4" spans="1:26" ht="17.25">
      <c r="A4" s="11" t="s">
        <v>1</v>
      </c>
      <c r="B4" s="11"/>
      <c r="C4" s="11"/>
      <c r="D4" s="9"/>
      <c r="E4" s="12" t="s">
        <v>2</v>
      </c>
      <c r="F4" s="13"/>
      <c r="G4" s="13"/>
      <c r="H4" s="14"/>
      <c r="I4" s="4"/>
      <c r="J4" s="4"/>
      <c r="K4" s="4"/>
      <c r="L4" s="4"/>
      <c r="M4" s="4"/>
      <c r="N4" s="4"/>
      <c r="O4" s="4"/>
      <c r="P4" s="4"/>
      <c r="Q4" s="4"/>
      <c r="R4" s="4"/>
      <c r="S4" s="4"/>
      <c r="T4" s="4"/>
      <c r="U4" s="4"/>
      <c r="V4" s="4"/>
      <c r="W4" s="4"/>
      <c r="X4" s="4"/>
      <c r="Y4" s="4"/>
      <c r="Z4" s="4"/>
    </row>
    <row r="5" spans="1:26" ht="18.75">
      <c r="A5" s="15" t="s">
        <v>3</v>
      </c>
      <c r="B5" s="59"/>
      <c r="C5" s="59"/>
      <c r="D5" s="9"/>
      <c r="E5" s="16" t="s">
        <v>4</v>
      </c>
      <c r="F5" s="44" t="str">
        <f>IF($H$20="","",IFERROR(VLOOKUP($H$20,'Product Catalog'!$A$5:$K$46,2,FALSE),"CUSTOM"))</f>
        <v/>
      </c>
      <c r="G5" s="44"/>
      <c r="H5" s="44"/>
      <c r="I5" s="4"/>
      <c r="J5" s="4"/>
      <c r="K5" s="4"/>
      <c r="L5" s="4"/>
      <c r="M5" s="4"/>
      <c r="N5" s="4"/>
      <c r="O5" s="4"/>
      <c r="P5" s="4"/>
      <c r="Q5" s="4"/>
      <c r="R5" s="4"/>
      <c r="S5" s="4"/>
      <c r="T5" s="4"/>
      <c r="U5" s="4"/>
      <c r="V5" s="4"/>
      <c r="W5" s="4"/>
      <c r="X5" s="4"/>
      <c r="Y5" s="4"/>
      <c r="Z5" s="4"/>
    </row>
    <row r="6" spans="1:26" ht="15.75">
      <c r="A6" s="15" t="s">
        <v>5</v>
      </c>
      <c r="B6" s="60"/>
      <c r="C6" s="60"/>
      <c r="D6" s="9"/>
      <c r="E6" s="16" t="s">
        <v>6</v>
      </c>
      <c r="F6" s="45" t="str">
        <f>IF($H$20="","",IFERROR(VLOOKUP($H$20,'Product Catalog'!$A$5:$K$46,7,FALSE),"Custom Solutions"))</f>
        <v/>
      </c>
      <c r="G6" s="45"/>
      <c r="H6" s="45"/>
      <c r="I6" s="4"/>
      <c r="J6" s="4"/>
      <c r="K6" s="4"/>
      <c r="L6" s="4"/>
      <c r="M6" s="4"/>
      <c r="N6" s="4"/>
      <c r="O6" s="4"/>
      <c r="P6" s="4"/>
      <c r="Q6" s="4"/>
      <c r="R6" s="4"/>
      <c r="S6" s="4"/>
      <c r="T6" s="4"/>
      <c r="U6" s="4"/>
      <c r="V6" s="4"/>
      <c r="W6" s="4"/>
      <c r="X6" s="4"/>
      <c r="Y6" s="4"/>
      <c r="Z6" s="4"/>
    </row>
    <row r="7" spans="1:26" ht="15.75">
      <c r="A7" s="15" t="s">
        <v>7</v>
      </c>
      <c r="B7" s="60"/>
      <c r="C7" s="60"/>
      <c r="D7" s="9"/>
      <c r="E7" s="16" t="s">
        <v>3</v>
      </c>
      <c r="F7" s="45" t="str">
        <f>IF($B$5="","","#"&amp;$B$5)</f>
        <v/>
      </c>
      <c r="G7" s="45"/>
      <c r="H7" s="45"/>
      <c r="I7" s="4"/>
      <c r="J7" s="4"/>
      <c r="K7" s="4"/>
      <c r="L7" s="4"/>
      <c r="M7" s="4"/>
      <c r="N7" s="4"/>
      <c r="O7" s="4"/>
      <c r="P7" s="4"/>
      <c r="Q7" s="4"/>
      <c r="R7" s="4"/>
      <c r="S7" s="4"/>
      <c r="T7" s="4"/>
      <c r="U7" s="4"/>
      <c r="V7" s="4"/>
      <c r="W7" s="4"/>
      <c r="X7" s="4"/>
      <c r="Y7" s="4"/>
      <c r="Z7" s="4"/>
    </row>
    <row r="8" spans="1:26" ht="18.75" customHeight="1">
      <c r="A8" s="17" t="s">
        <v>75</v>
      </c>
      <c r="B8" s="61"/>
      <c r="C8" s="62"/>
      <c r="D8" s="9"/>
      <c r="E8" s="16" t="s">
        <v>8</v>
      </c>
      <c r="F8" s="45" t="str">
        <f>IF($B$6="","",$B$6)</f>
        <v/>
      </c>
      <c r="G8" s="45"/>
      <c r="H8" s="45"/>
      <c r="I8" s="4"/>
      <c r="J8" s="4"/>
      <c r="K8" s="4"/>
      <c r="L8" s="4"/>
      <c r="M8" s="4"/>
      <c r="N8" s="4"/>
      <c r="O8" s="4"/>
      <c r="P8" s="4"/>
      <c r="Q8" s="4"/>
      <c r="R8" s="4"/>
      <c r="S8" s="4"/>
      <c r="T8" s="4"/>
      <c r="U8" s="4"/>
      <c r="V8" s="4"/>
      <c r="W8" s="4"/>
      <c r="X8" s="4"/>
      <c r="Y8" s="4"/>
      <c r="Z8" s="4"/>
    </row>
    <row r="9" spans="1:26" ht="30" customHeight="1">
      <c r="A9" s="18" t="s">
        <v>175</v>
      </c>
      <c r="B9" s="19"/>
      <c r="C9" s="19"/>
      <c r="D9" s="9"/>
      <c r="E9" s="16" t="s">
        <v>7</v>
      </c>
      <c r="F9" s="45" t="str">
        <f>IF($B$7="","",$B$7)</f>
        <v/>
      </c>
      <c r="G9" s="45"/>
      <c r="H9" s="45"/>
      <c r="I9" s="4"/>
      <c r="J9" s="4"/>
      <c r="K9" s="4"/>
      <c r="L9" s="4"/>
      <c r="M9" s="4"/>
      <c r="N9" s="4"/>
      <c r="O9" s="4"/>
      <c r="P9" s="4"/>
      <c r="Q9" s="4"/>
      <c r="R9" s="4"/>
      <c r="S9" s="4"/>
      <c r="T9" s="4"/>
      <c r="U9" s="4"/>
      <c r="V9" s="4"/>
      <c r="W9" s="4"/>
      <c r="X9" s="4"/>
      <c r="Y9" s="4"/>
      <c r="Z9" s="4"/>
    </row>
    <row r="10" spans="1:26" ht="21" customHeight="1">
      <c r="A10" s="20" t="s">
        <v>76</v>
      </c>
      <c r="B10" s="21"/>
      <c r="C10" s="22"/>
      <c r="D10" s="9"/>
      <c r="E10" s="23" t="s">
        <v>75</v>
      </c>
      <c r="F10" s="46" t="str">
        <f>IF($B$8="","",$B$8)</f>
        <v/>
      </c>
      <c r="G10" s="47"/>
      <c r="H10" s="48"/>
      <c r="I10" s="4"/>
      <c r="J10" s="4"/>
      <c r="K10" s="4"/>
      <c r="L10" s="4"/>
      <c r="M10" s="4"/>
      <c r="N10" s="4"/>
      <c r="O10" s="4"/>
      <c r="P10" s="4"/>
      <c r="Q10" s="4"/>
      <c r="R10" s="4"/>
      <c r="S10" s="4"/>
      <c r="T10" s="4"/>
      <c r="U10" s="4"/>
      <c r="V10" s="4"/>
      <c r="W10" s="4"/>
      <c r="X10" s="4"/>
      <c r="Y10" s="4"/>
      <c r="Z10" s="4"/>
    </row>
    <row r="11" spans="1:26" ht="21" customHeight="1">
      <c r="A11" s="24" t="s">
        <v>77</v>
      </c>
      <c r="B11" s="25"/>
      <c r="C11" s="26"/>
      <c r="D11" s="9"/>
      <c r="E11" s="23" t="s">
        <v>78</v>
      </c>
      <c r="F11" s="49" t="str">
        <f>IF($H$20="","",IFERROR(IF(COUNTBLANK(INDEX('Product Catalog'!$K$5:$K$46,MATCH($H$20,'Product Catalog'!$A$5:$A$46,0)))&gt;0,"Price pending",VLOOKUP($H$20,'Product Catalog'!$A$5:$K$46,11,FALSE)),"Quote required"))</f>
        <v/>
      </c>
      <c r="G11" s="50"/>
      <c r="H11" s="51"/>
      <c r="I11" s="4"/>
      <c r="J11" s="4"/>
      <c r="K11" s="4"/>
      <c r="L11" s="4"/>
      <c r="M11" s="4"/>
      <c r="N11" s="4"/>
      <c r="O11" s="4"/>
      <c r="P11" s="4"/>
      <c r="Q11" s="4"/>
      <c r="R11" s="4"/>
      <c r="S11" s="4"/>
      <c r="T11" s="4"/>
      <c r="U11" s="4"/>
      <c r="V11" s="4"/>
      <c r="W11" s="4"/>
      <c r="X11" s="4"/>
      <c r="Y11" s="4"/>
      <c r="Z11" s="4"/>
    </row>
    <row r="12" spans="1:26" ht="21" customHeight="1">
      <c r="A12" s="27"/>
      <c r="B12" s="28"/>
      <c r="C12" s="29"/>
      <c r="D12" s="9"/>
      <c r="E12" s="17" t="s">
        <v>9</v>
      </c>
      <c r="F12" s="52" t="str">
        <f>IF($H$20="","",IFERROR(VLOOKUP($H$20,'Product Catalog'!$A$5:$K$46,8,FALSE),"CUSTOM SOLUTIONS REQUIRED"))</f>
        <v/>
      </c>
      <c r="G12" s="53"/>
      <c r="H12" s="54"/>
      <c r="I12" s="4"/>
      <c r="J12" s="4"/>
      <c r="K12" s="4"/>
      <c r="L12" s="4"/>
      <c r="M12" s="4"/>
      <c r="N12" s="4"/>
      <c r="O12" s="4"/>
      <c r="P12" s="4"/>
      <c r="Q12" s="4"/>
      <c r="R12" s="4"/>
      <c r="S12" s="4"/>
      <c r="T12" s="4"/>
      <c r="U12" s="4"/>
      <c r="V12" s="4"/>
      <c r="W12" s="4"/>
      <c r="X12" s="4"/>
      <c r="Y12" s="4"/>
      <c r="Z12" s="4"/>
    </row>
    <row r="13" spans="1:26" ht="45.95" customHeight="1">
      <c r="A13" s="27"/>
      <c r="B13" s="28"/>
      <c r="C13" s="29"/>
      <c r="D13" s="9"/>
      <c r="E13" s="17" t="s">
        <v>10</v>
      </c>
      <c r="F13" s="55" t="str">
        <f>IF($H$20="","",IFERROR(VLOOKUP($H$20,'Product Catalog'!$A$5:$K$46,9,FALSE),"Begin Custom Sprocket Request. Do not quote a standard product."))</f>
        <v/>
      </c>
      <c r="G13" s="56"/>
      <c r="H13" s="57"/>
      <c r="I13" s="4"/>
      <c r="J13" s="4"/>
      <c r="K13" s="4"/>
      <c r="L13" s="4"/>
      <c r="M13" s="4"/>
      <c r="N13" s="4"/>
      <c r="O13" s="4"/>
      <c r="P13" s="4"/>
      <c r="Q13" s="4"/>
      <c r="R13" s="4"/>
      <c r="S13" s="4"/>
      <c r="T13" s="4"/>
      <c r="U13" s="4"/>
      <c r="V13" s="4"/>
      <c r="W13" s="4"/>
      <c r="X13" s="4"/>
      <c r="Y13" s="4"/>
      <c r="Z13" s="4"/>
    </row>
    <row r="14" spans="1:26" ht="15">
      <c r="A14" s="30"/>
      <c r="B14" s="31"/>
      <c r="C14" s="32"/>
      <c r="D14" s="9"/>
      <c r="E14" s="9"/>
      <c r="F14" s="9"/>
      <c r="G14" s="9"/>
      <c r="H14" s="10"/>
      <c r="I14" s="4"/>
      <c r="J14" s="4"/>
      <c r="K14" s="4"/>
      <c r="L14" s="4"/>
      <c r="M14" s="4"/>
      <c r="N14" s="4"/>
      <c r="O14" s="4"/>
      <c r="P14" s="4"/>
      <c r="Q14" s="4"/>
      <c r="R14" s="4"/>
      <c r="S14" s="4"/>
      <c r="T14" s="4"/>
      <c r="U14" s="4"/>
      <c r="V14" s="4"/>
      <c r="W14" s="4"/>
      <c r="X14" s="4"/>
      <c r="Y14" s="4"/>
      <c r="Z14" s="4"/>
    </row>
    <row r="15" spans="1:26" ht="15">
      <c r="A15" s="8"/>
      <c r="B15" s="9"/>
      <c r="C15" s="9"/>
      <c r="D15" s="9"/>
      <c r="E15" s="9"/>
      <c r="F15" s="9"/>
      <c r="G15" s="9"/>
      <c r="H15" s="10"/>
      <c r="I15" s="4"/>
      <c r="J15" s="4"/>
      <c r="K15" s="4"/>
      <c r="L15" s="4"/>
      <c r="M15" s="4"/>
      <c r="N15" s="4"/>
      <c r="O15" s="4"/>
      <c r="P15" s="4"/>
      <c r="Q15" s="4"/>
      <c r="R15" s="4"/>
      <c r="S15" s="4"/>
      <c r="T15" s="4"/>
      <c r="U15" s="4"/>
      <c r="V15" s="4"/>
      <c r="W15" s="4"/>
      <c r="X15" s="4"/>
      <c r="Y15" s="4"/>
      <c r="Z15" s="4"/>
    </row>
    <row r="16" spans="1:26" ht="15">
      <c r="A16" s="33" t="s">
        <v>11</v>
      </c>
      <c r="B16" s="34"/>
      <c r="C16" s="34"/>
      <c r="D16" s="34"/>
      <c r="E16" s="34"/>
      <c r="F16" s="34"/>
      <c r="G16" s="34"/>
      <c r="H16" s="35"/>
      <c r="I16" s="4"/>
      <c r="J16" s="4"/>
      <c r="K16" s="4"/>
      <c r="L16" s="4"/>
      <c r="M16" s="4"/>
      <c r="N16" s="4"/>
      <c r="O16" s="4"/>
      <c r="P16" s="4"/>
      <c r="Q16" s="4"/>
      <c r="R16" s="4"/>
      <c r="S16" s="4"/>
      <c r="T16" s="4"/>
      <c r="U16" s="4"/>
      <c r="V16" s="4"/>
      <c r="W16" s="4"/>
      <c r="X16" s="4"/>
      <c r="Y16" s="4"/>
      <c r="Z16" s="4"/>
    </row>
    <row r="17" spans="1:26" ht="15">
      <c r="A17" s="36" t="s">
        <v>12</v>
      </c>
      <c r="B17" s="37"/>
      <c r="C17" s="37"/>
      <c r="D17" s="37"/>
      <c r="E17" s="37"/>
      <c r="F17" s="37"/>
      <c r="G17" s="37"/>
      <c r="H17" s="38"/>
      <c r="I17" s="4"/>
      <c r="J17" s="4"/>
      <c r="K17" s="4"/>
      <c r="L17" s="4"/>
      <c r="M17" s="4"/>
      <c r="N17" s="4"/>
      <c r="O17" s="4"/>
      <c r="P17" s="4"/>
      <c r="Q17" s="4"/>
      <c r="R17" s="4"/>
      <c r="S17" s="4"/>
      <c r="T17" s="4"/>
      <c r="U17" s="4"/>
      <c r="V17" s="4"/>
      <c r="W17" s="4"/>
      <c r="X17" s="4"/>
      <c r="Y17" s="4"/>
      <c r="Z17" s="4"/>
    </row>
    <row r="18" spans="1:26" ht="15">
      <c r="A18" s="39"/>
      <c r="B18" s="40"/>
      <c r="C18" s="40"/>
      <c r="D18" s="40"/>
      <c r="E18" s="40"/>
      <c r="F18" s="40"/>
      <c r="G18" s="40"/>
      <c r="H18" s="41"/>
      <c r="I18" s="4"/>
      <c r="J18" s="4"/>
      <c r="K18" s="4"/>
      <c r="L18" s="4"/>
      <c r="M18" s="4"/>
      <c r="N18" s="4"/>
      <c r="O18" s="4"/>
      <c r="P18" s="4"/>
      <c r="Q18" s="4"/>
      <c r="R18" s="4"/>
      <c r="S18" s="4"/>
      <c r="T18" s="4"/>
      <c r="U18" s="4"/>
      <c r="V18" s="4"/>
      <c r="W18" s="4"/>
      <c r="X18" s="4"/>
      <c r="Y18" s="4"/>
      <c r="Z18" s="4"/>
    </row>
    <row r="19" spans="1:26" ht="18" customHeight="1">
      <c r="A19" s="42" t="s">
        <v>79</v>
      </c>
      <c r="B19" s="43"/>
      <c r="C19" s="43"/>
      <c r="D19" s="43"/>
      <c r="E19" s="43"/>
      <c r="F19" s="43"/>
      <c r="G19" s="43"/>
      <c r="H19" s="43"/>
      <c r="I19" s="4"/>
      <c r="J19" s="4"/>
      <c r="K19" s="4"/>
      <c r="L19" s="4"/>
      <c r="M19" s="4"/>
      <c r="N19" s="4"/>
      <c r="O19" s="4"/>
      <c r="P19" s="4"/>
      <c r="Q19" s="4"/>
      <c r="R19" s="4"/>
      <c r="S19" s="4"/>
      <c r="T19" s="4"/>
      <c r="U19" s="4"/>
      <c r="V19" s="4"/>
      <c r="W19" s="4"/>
      <c r="X19" s="4"/>
      <c r="Y19" s="4"/>
      <c r="Z19" s="4"/>
    </row>
    <row r="20" spans="1:26" ht="15">
      <c r="A20" s="4"/>
      <c r="B20" s="4"/>
      <c r="C20" s="4"/>
      <c r="D20" s="4"/>
      <c r="E20" s="4"/>
      <c r="F20" s="4"/>
      <c r="G20" s="4"/>
      <c r="H20" s="58" t="str">
        <f>IF(OR(B5="",B6="",B7="",B8=""),"",B5&amp;"-"&amp;B6&amp;"-"&amp;IF(B7="Carbon Steel","CS",IF(B7="Stainless Steel","SS","INVALID"))&amp;"-"&amp;IFERROR(VLOOKUP(B8,Config!$G$2:$H$4,2,FALSE),"INVALID"))</f>
        <v/>
      </c>
      <c r="I20" s="4"/>
      <c r="J20" s="4"/>
      <c r="K20" s="4"/>
      <c r="L20" s="4"/>
      <c r="M20" s="4"/>
      <c r="N20" s="4"/>
      <c r="O20" s="4"/>
      <c r="P20" s="4"/>
      <c r="Q20" s="4"/>
      <c r="R20" s="4"/>
      <c r="S20" s="4"/>
      <c r="T20" s="4"/>
      <c r="U20" s="4"/>
      <c r="V20" s="4"/>
      <c r="W20" s="4"/>
      <c r="X20" s="4"/>
      <c r="Y20" s="4"/>
      <c r="Z20" s="4"/>
    </row>
    <row r="21" spans="1:26" ht="15">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sheetData>
  <sheetProtection algorithmName="SHA-512" hashValue="g6dSYFHv0nBNgJdCEt5bWccBg6gdZn+RomMUhO+Ff3dqg9OTXkbeEIHKNH7e4B/9tm/MtLdFsnrhWOv52Ote1A==" saltValue="Pxz7wph1IuGPthOJzJYj8g==" spinCount="100000" sheet="1" objects="1" scenarios="1" selectLockedCells="1"/>
  <mergeCells count="23">
    <mergeCell ref="A19:H19"/>
    <mergeCell ref="A9:C9"/>
    <mergeCell ref="A16:H16"/>
    <mergeCell ref="A17:H18"/>
    <mergeCell ref="F8:H8"/>
    <mergeCell ref="F9:H9"/>
    <mergeCell ref="F10:H10"/>
    <mergeCell ref="F11:H11"/>
    <mergeCell ref="A10:C10"/>
    <mergeCell ref="A11:C14"/>
    <mergeCell ref="B8:C8"/>
    <mergeCell ref="F12:H12"/>
    <mergeCell ref="F13:H13"/>
    <mergeCell ref="B7:C7"/>
    <mergeCell ref="E4:H4"/>
    <mergeCell ref="F5:H5"/>
    <mergeCell ref="F6:H6"/>
    <mergeCell ref="F7:H7"/>
    <mergeCell ref="A1:H1"/>
    <mergeCell ref="A2:H2"/>
    <mergeCell ref="A4:C4"/>
    <mergeCell ref="B5:C5"/>
    <mergeCell ref="B6:C6"/>
  </mergeCells>
  <conditionalFormatting sqref="F12:H12">
    <cfRule type="expression" dxfId="15" priority="1">
      <formula>$F$12="CUSTOM SOLUTIONS REQUIRED"</formula>
    </cfRule>
    <cfRule type="expression" dxfId="14" priority="3">
      <formula>$F$12="STANDARD PRODUCT"</formula>
    </cfRule>
  </conditionalFormatting>
  <conditionalFormatting sqref="F13:H13">
    <cfRule type="expression" dxfId="13" priority="2">
      <formula>$F$12="CUSTOM SOLUTIONS REQUIRED"</formula>
    </cfRule>
  </conditionalFormatting>
  <dataValidations count="4">
    <dataValidation type="list" sqref="B5" xr:uid="{00000000-0002-0000-0000-000000000000}">
      <formula1>"40,50,60"</formula1>
    </dataValidation>
    <dataValidation type="list" sqref="B6" xr:uid="{00000000-0002-0000-0000-000001000000}">
      <formula1>"15,20,30"</formula1>
    </dataValidation>
    <dataValidation type="list" sqref="B7" xr:uid="{00000000-0002-0000-0000-000002000000}">
      <formula1>"Carbon Steel,Stainless Steel"</formula1>
    </dataValidation>
    <dataValidation type="list" sqref="B8" xr:uid="{00000000-0002-0000-0000-000003000000}">
      <formula1>"Type A,Type B,Type C"</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100"/>
  <sheetViews>
    <sheetView workbookViewId="0"/>
  </sheetViews>
  <sheetFormatPr defaultRowHeight="14.25"/>
  <cols>
    <col min="1" max="1" width="16" customWidth="1"/>
    <col min="2" max="2" width="24" customWidth="1"/>
    <col min="3" max="3" width="12" customWidth="1"/>
    <col min="4" max="4" width="10" customWidth="1"/>
    <col min="5" max="5" width="18" customWidth="1"/>
    <col min="6" max="6" width="10" customWidth="1"/>
    <col min="7" max="7" width="22" customWidth="1"/>
    <col min="8" max="8" width="18" customWidth="1"/>
    <col min="9" max="9" width="28" customWidth="1"/>
    <col min="10" max="10" width="14" customWidth="1"/>
    <col min="11" max="11" width="19" customWidth="1"/>
  </cols>
  <sheetData>
    <row r="1" spans="1:26" ht="33.950000000000003" customHeight="1">
      <c r="A1" s="63" t="s">
        <v>13</v>
      </c>
      <c r="B1" s="63"/>
      <c r="C1" s="63"/>
      <c r="D1" s="63"/>
      <c r="E1" s="63"/>
      <c r="F1" s="63"/>
      <c r="G1" s="63"/>
      <c r="H1" s="63"/>
      <c r="I1" s="63"/>
      <c r="J1" s="63"/>
      <c r="K1" s="63"/>
      <c r="L1" s="64"/>
      <c r="M1" s="64"/>
      <c r="N1" s="64"/>
      <c r="O1" s="64"/>
      <c r="P1" s="64"/>
      <c r="Q1" s="64"/>
      <c r="R1" s="64"/>
      <c r="S1" s="64"/>
      <c r="T1" s="64"/>
      <c r="U1" s="64"/>
      <c r="V1" s="64"/>
      <c r="W1" s="64"/>
      <c r="X1" s="64"/>
      <c r="Y1" s="64"/>
      <c r="Z1" s="64"/>
    </row>
    <row r="2" spans="1:26" ht="27.95" customHeight="1">
      <c r="A2" s="65" t="s">
        <v>14</v>
      </c>
      <c r="B2" s="65"/>
      <c r="C2" s="65"/>
      <c r="D2" s="65"/>
      <c r="E2" s="65"/>
      <c r="F2" s="65"/>
      <c r="G2" s="65"/>
      <c r="H2" s="65"/>
      <c r="I2" s="65"/>
      <c r="J2" s="65"/>
      <c r="K2" s="65"/>
      <c r="L2" s="64"/>
      <c r="M2" s="64"/>
      <c r="N2" s="64"/>
      <c r="O2" s="64"/>
      <c r="P2" s="64"/>
      <c r="Q2" s="64"/>
      <c r="R2" s="64"/>
      <c r="S2" s="64"/>
      <c r="T2" s="64"/>
      <c r="U2" s="64"/>
      <c r="V2" s="64"/>
      <c r="W2" s="64"/>
      <c r="X2" s="64"/>
      <c r="Y2" s="64"/>
      <c r="Z2" s="64"/>
    </row>
    <row r="3" spans="1:26" ht="15">
      <c r="A3" s="64"/>
      <c r="B3" s="64"/>
      <c r="C3" s="64"/>
      <c r="D3" s="64"/>
      <c r="E3" s="64"/>
      <c r="F3" s="64"/>
      <c r="G3" s="64"/>
      <c r="H3" s="64"/>
      <c r="I3" s="64"/>
      <c r="J3" s="64"/>
      <c r="K3" s="64"/>
      <c r="L3" s="64"/>
      <c r="M3" s="64"/>
      <c r="N3" s="64"/>
      <c r="O3" s="64"/>
      <c r="P3" s="64"/>
      <c r="Q3" s="64"/>
      <c r="R3" s="64"/>
      <c r="S3" s="64"/>
      <c r="T3" s="64"/>
      <c r="U3" s="64"/>
      <c r="V3" s="64"/>
      <c r="W3" s="64"/>
      <c r="X3" s="64"/>
      <c r="Y3" s="64"/>
      <c r="Z3" s="64"/>
    </row>
    <row r="4" spans="1:26" ht="27.95" customHeight="1">
      <c r="A4" s="66" t="s">
        <v>15</v>
      </c>
      <c r="B4" s="66" t="s">
        <v>4</v>
      </c>
      <c r="C4" s="66" t="s">
        <v>3</v>
      </c>
      <c r="D4" s="66" t="s">
        <v>8</v>
      </c>
      <c r="E4" s="66" t="s">
        <v>7</v>
      </c>
      <c r="F4" s="66" t="s">
        <v>16</v>
      </c>
      <c r="G4" s="66" t="s">
        <v>6</v>
      </c>
      <c r="H4" s="66" t="s">
        <v>9</v>
      </c>
      <c r="I4" s="66" t="s">
        <v>10</v>
      </c>
      <c r="J4" s="66" t="s">
        <v>75</v>
      </c>
      <c r="K4" s="66" t="s">
        <v>78</v>
      </c>
      <c r="L4" s="64"/>
      <c r="M4" s="64"/>
      <c r="N4" s="64"/>
      <c r="O4" s="64"/>
      <c r="P4" s="64"/>
      <c r="Q4" s="64"/>
      <c r="R4" s="64"/>
      <c r="S4" s="64"/>
      <c r="T4" s="64"/>
      <c r="U4" s="64"/>
      <c r="V4" s="64"/>
      <c r="W4" s="64"/>
      <c r="X4" s="64"/>
      <c r="Y4" s="64"/>
      <c r="Z4" s="64"/>
    </row>
    <row r="5" spans="1:26" ht="21.95" customHeight="1">
      <c r="A5" s="67" t="s">
        <v>80</v>
      </c>
      <c r="B5" s="67" t="s">
        <v>81</v>
      </c>
      <c r="C5" s="67" t="s">
        <v>17</v>
      </c>
      <c r="D5" s="68">
        <v>15</v>
      </c>
      <c r="E5" s="67" t="s">
        <v>18</v>
      </c>
      <c r="F5" s="67" t="s">
        <v>19</v>
      </c>
      <c r="G5" s="67" t="s">
        <v>20</v>
      </c>
      <c r="H5" s="69" t="s">
        <v>21</v>
      </c>
      <c r="I5" s="67" t="s">
        <v>22</v>
      </c>
      <c r="J5" s="70" t="s">
        <v>82</v>
      </c>
      <c r="K5" s="71">
        <v>18.5</v>
      </c>
      <c r="L5" s="64"/>
      <c r="M5" s="64"/>
      <c r="N5" s="64"/>
      <c r="O5" s="64"/>
      <c r="P5" s="64"/>
      <c r="Q5" s="64"/>
      <c r="R5" s="64"/>
      <c r="S5" s="64"/>
      <c r="T5" s="64"/>
      <c r="U5" s="64"/>
      <c r="V5" s="64"/>
      <c r="W5" s="64"/>
      <c r="X5" s="64"/>
      <c r="Y5" s="64"/>
      <c r="Z5" s="64"/>
    </row>
    <row r="6" spans="1:26" ht="21.95" customHeight="1">
      <c r="A6" s="72" t="s">
        <v>83</v>
      </c>
      <c r="B6" s="72" t="s">
        <v>84</v>
      </c>
      <c r="C6" s="72" t="s">
        <v>17</v>
      </c>
      <c r="D6" s="73">
        <v>15</v>
      </c>
      <c r="E6" s="72" t="s">
        <v>18</v>
      </c>
      <c r="F6" s="72" t="s">
        <v>19</v>
      </c>
      <c r="G6" s="72" t="s">
        <v>20</v>
      </c>
      <c r="H6" s="74" t="s">
        <v>21</v>
      </c>
      <c r="I6" s="72" t="s">
        <v>22</v>
      </c>
      <c r="J6" s="75" t="s">
        <v>85</v>
      </c>
      <c r="K6" s="76">
        <v>26.5</v>
      </c>
      <c r="L6" s="64"/>
      <c r="M6" s="64"/>
      <c r="N6" s="64"/>
      <c r="O6" s="64"/>
      <c r="P6" s="64"/>
      <c r="Q6" s="64"/>
      <c r="R6" s="64"/>
      <c r="S6" s="64"/>
      <c r="T6" s="64"/>
      <c r="U6" s="64"/>
      <c r="V6" s="64"/>
      <c r="W6" s="64"/>
      <c r="X6" s="64"/>
      <c r="Y6" s="64"/>
      <c r="Z6" s="64"/>
    </row>
    <row r="7" spans="1:26" ht="21.95" customHeight="1">
      <c r="A7" s="67" t="s">
        <v>86</v>
      </c>
      <c r="B7" s="67" t="s">
        <v>87</v>
      </c>
      <c r="C7" s="67" t="s">
        <v>17</v>
      </c>
      <c r="D7" s="68">
        <v>15</v>
      </c>
      <c r="E7" s="67" t="s">
        <v>18</v>
      </c>
      <c r="F7" s="67" t="s">
        <v>19</v>
      </c>
      <c r="G7" s="67" t="s">
        <v>20</v>
      </c>
      <c r="H7" s="69" t="s">
        <v>21</v>
      </c>
      <c r="I7" s="67" t="s">
        <v>22</v>
      </c>
      <c r="J7" s="70" t="s">
        <v>88</v>
      </c>
      <c r="K7" s="71">
        <v>34.5</v>
      </c>
      <c r="L7" s="64"/>
      <c r="M7" s="64"/>
      <c r="N7" s="64"/>
      <c r="O7" s="64"/>
      <c r="P7" s="64"/>
      <c r="Q7" s="64"/>
      <c r="R7" s="64"/>
      <c r="S7" s="64"/>
      <c r="T7" s="64"/>
      <c r="U7" s="64"/>
      <c r="V7" s="64"/>
      <c r="W7" s="64"/>
      <c r="X7" s="64"/>
      <c r="Y7" s="64"/>
      <c r="Z7" s="64"/>
    </row>
    <row r="8" spans="1:26" ht="21.95" customHeight="1">
      <c r="A8" s="72" t="s">
        <v>89</v>
      </c>
      <c r="B8" s="72" t="s">
        <v>90</v>
      </c>
      <c r="C8" s="72" t="s">
        <v>17</v>
      </c>
      <c r="D8" s="73">
        <v>15</v>
      </c>
      <c r="E8" s="72" t="s">
        <v>23</v>
      </c>
      <c r="F8" s="72" t="s">
        <v>19</v>
      </c>
      <c r="G8" s="72" t="s">
        <v>24</v>
      </c>
      <c r="H8" s="74" t="s">
        <v>21</v>
      </c>
      <c r="I8" s="72" t="s">
        <v>22</v>
      </c>
      <c r="J8" s="75" t="s">
        <v>82</v>
      </c>
      <c r="K8" s="76">
        <v>34.229999999999997</v>
      </c>
      <c r="L8" s="64"/>
      <c r="M8" s="64"/>
      <c r="N8" s="64"/>
      <c r="O8" s="64"/>
      <c r="P8" s="64"/>
      <c r="Q8" s="64"/>
      <c r="R8" s="64"/>
      <c r="S8" s="64"/>
      <c r="T8" s="64"/>
      <c r="U8" s="64"/>
      <c r="V8" s="64"/>
      <c r="W8" s="64"/>
      <c r="X8" s="64"/>
      <c r="Y8" s="64"/>
      <c r="Z8" s="64"/>
    </row>
    <row r="9" spans="1:26" ht="21.95" customHeight="1">
      <c r="A9" s="67" t="s">
        <v>91</v>
      </c>
      <c r="B9" s="67" t="s">
        <v>92</v>
      </c>
      <c r="C9" s="67" t="s">
        <v>17</v>
      </c>
      <c r="D9" s="68">
        <v>15</v>
      </c>
      <c r="E9" s="67" t="s">
        <v>23</v>
      </c>
      <c r="F9" s="67" t="s">
        <v>19</v>
      </c>
      <c r="G9" s="67" t="s">
        <v>24</v>
      </c>
      <c r="H9" s="69" t="s">
        <v>21</v>
      </c>
      <c r="I9" s="67" t="s">
        <v>22</v>
      </c>
      <c r="J9" s="70" t="s">
        <v>85</v>
      </c>
      <c r="K9" s="71">
        <v>42.23</v>
      </c>
      <c r="L9" s="64"/>
      <c r="M9" s="64"/>
      <c r="N9" s="64"/>
      <c r="O9" s="64"/>
      <c r="P9" s="64"/>
      <c r="Q9" s="64"/>
      <c r="R9" s="64"/>
      <c r="S9" s="64"/>
      <c r="T9" s="64"/>
      <c r="U9" s="64"/>
      <c r="V9" s="64"/>
      <c r="W9" s="64"/>
      <c r="X9" s="64"/>
      <c r="Y9" s="64"/>
      <c r="Z9" s="64"/>
    </row>
    <row r="10" spans="1:26" ht="21.95" customHeight="1">
      <c r="A10" s="72" t="s">
        <v>93</v>
      </c>
      <c r="B10" s="72" t="s">
        <v>94</v>
      </c>
      <c r="C10" s="72" t="s">
        <v>17</v>
      </c>
      <c r="D10" s="73">
        <v>15</v>
      </c>
      <c r="E10" s="72" t="s">
        <v>23</v>
      </c>
      <c r="F10" s="72" t="s">
        <v>19</v>
      </c>
      <c r="G10" s="72" t="s">
        <v>24</v>
      </c>
      <c r="H10" s="74" t="s">
        <v>21</v>
      </c>
      <c r="I10" s="72" t="s">
        <v>22</v>
      </c>
      <c r="J10" s="75" t="s">
        <v>88</v>
      </c>
      <c r="K10" s="76">
        <v>50.23</v>
      </c>
      <c r="L10" s="64"/>
      <c r="M10" s="64"/>
      <c r="N10" s="64"/>
      <c r="O10" s="64"/>
      <c r="P10" s="64"/>
      <c r="Q10" s="64"/>
      <c r="R10" s="64"/>
      <c r="S10" s="64"/>
      <c r="T10" s="64"/>
      <c r="U10" s="64"/>
      <c r="V10" s="64"/>
      <c r="W10" s="64"/>
      <c r="X10" s="64"/>
      <c r="Y10" s="64"/>
      <c r="Z10" s="64"/>
    </row>
    <row r="11" spans="1:26" ht="21.95" customHeight="1">
      <c r="A11" s="67" t="s">
        <v>95</v>
      </c>
      <c r="B11" s="67" t="s">
        <v>96</v>
      </c>
      <c r="C11" s="67" t="s">
        <v>17</v>
      </c>
      <c r="D11" s="68">
        <v>20</v>
      </c>
      <c r="E11" s="67" t="s">
        <v>18</v>
      </c>
      <c r="F11" s="67" t="s">
        <v>19</v>
      </c>
      <c r="G11" s="67" t="s">
        <v>20</v>
      </c>
      <c r="H11" s="69" t="s">
        <v>21</v>
      </c>
      <c r="I11" s="67" t="s">
        <v>22</v>
      </c>
      <c r="J11" s="70" t="s">
        <v>82</v>
      </c>
      <c r="K11" s="71">
        <v>22</v>
      </c>
      <c r="L11" s="64"/>
      <c r="M11" s="64"/>
      <c r="N11" s="64"/>
      <c r="O11" s="64"/>
      <c r="P11" s="64"/>
      <c r="Q11" s="64"/>
      <c r="R11" s="64"/>
      <c r="S11" s="64"/>
      <c r="T11" s="64"/>
      <c r="U11" s="64"/>
      <c r="V11" s="64"/>
      <c r="W11" s="64"/>
      <c r="X11" s="64"/>
      <c r="Y11" s="64"/>
      <c r="Z11" s="64"/>
    </row>
    <row r="12" spans="1:26" ht="21.95" customHeight="1">
      <c r="A12" s="72" t="s">
        <v>97</v>
      </c>
      <c r="B12" s="72" t="s">
        <v>98</v>
      </c>
      <c r="C12" s="72" t="s">
        <v>17</v>
      </c>
      <c r="D12" s="73">
        <v>20</v>
      </c>
      <c r="E12" s="72" t="s">
        <v>18</v>
      </c>
      <c r="F12" s="72" t="s">
        <v>19</v>
      </c>
      <c r="G12" s="72" t="s">
        <v>20</v>
      </c>
      <c r="H12" s="74" t="s">
        <v>21</v>
      </c>
      <c r="I12" s="72" t="s">
        <v>22</v>
      </c>
      <c r="J12" s="75" t="s">
        <v>85</v>
      </c>
      <c r="K12" s="76">
        <v>30</v>
      </c>
      <c r="L12" s="64"/>
      <c r="M12" s="64"/>
      <c r="N12" s="64"/>
      <c r="O12" s="64"/>
      <c r="P12" s="64"/>
      <c r="Q12" s="64"/>
      <c r="R12" s="64"/>
      <c r="S12" s="64"/>
      <c r="T12" s="64"/>
      <c r="U12" s="64"/>
      <c r="V12" s="64"/>
      <c r="W12" s="64"/>
      <c r="X12" s="64"/>
      <c r="Y12" s="64"/>
      <c r="Z12" s="64"/>
    </row>
    <row r="13" spans="1:26" ht="21.95" customHeight="1">
      <c r="A13" s="67" t="s">
        <v>99</v>
      </c>
      <c r="B13" s="67" t="s">
        <v>100</v>
      </c>
      <c r="C13" s="67" t="s">
        <v>17</v>
      </c>
      <c r="D13" s="68">
        <v>20</v>
      </c>
      <c r="E13" s="67" t="s">
        <v>18</v>
      </c>
      <c r="F13" s="67" t="s">
        <v>19</v>
      </c>
      <c r="G13" s="67" t="s">
        <v>20</v>
      </c>
      <c r="H13" s="69" t="s">
        <v>21</v>
      </c>
      <c r="I13" s="67" t="s">
        <v>22</v>
      </c>
      <c r="J13" s="70" t="s">
        <v>88</v>
      </c>
      <c r="K13" s="71">
        <v>38</v>
      </c>
      <c r="L13" s="64"/>
      <c r="M13" s="64"/>
      <c r="N13" s="64"/>
      <c r="O13" s="64"/>
      <c r="P13" s="64"/>
      <c r="Q13" s="64"/>
      <c r="R13" s="64"/>
      <c r="S13" s="64"/>
      <c r="T13" s="64"/>
      <c r="U13" s="64"/>
      <c r="V13" s="64"/>
      <c r="W13" s="64"/>
      <c r="X13" s="64"/>
      <c r="Y13" s="64"/>
      <c r="Z13" s="64"/>
    </row>
    <row r="14" spans="1:26" ht="21.95" customHeight="1">
      <c r="A14" s="72" t="s">
        <v>101</v>
      </c>
      <c r="B14" s="72" t="s">
        <v>102</v>
      </c>
      <c r="C14" s="72" t="s">
        <v>17</v>
      </c>
      <c r="D14" s="73">
        <v>20</v>
      </c>
      <c r="E14" s="72" t="s">
        <v>23</v>
      </c>
      <c r="F14" s="72" t="s">
        <v>19</v>
      </c>
      <c r="G14" s="72" t="s">
        <v>24</v>
      </c>
      <c r="H14" s="74" t="s">
        <v>21</v>
      </c>
      <c r="I14" s="72" t="s">
        <v>22</v>
      </c>
      <c r="J14" s="75" t="s">
        <v>82</v>
      </c>
      <c r="K14" s="76">
        <v>40.700000000000003</v>
      </c>
      <c r="L14" s="64"/>
      <c r="M14" s="64"/>
      <c r="N14" s="64"/>
      <c r="O14" s="64"/>
      <c r="P14" s="64"/>
      <c r="Q14" s="64"/>
      <c r="R14" s="64"/>
      <c r="S14" s="64"/>
      <c r="T14" s="64"/>
      <c r="U14" s="64"/>
      <c r="V14" s="64"/>
      <c r="W14" s="64"/>
      <c r="X14" s="64"/>
      <c r="Y14" s="64"/>
      <c r="Z14" s="64"/>
    </row>
    <row r="15" spans="1:26" ht="21.95" customHeight="1">
      <c r="A15" s="67" t="s">
        <v>103</v>
      </c>
      <c r="B15" s="67" t="s">
        <v>104</v>
      </c>
      <c r="C15" s="67" t="s">
        <v>17</v>
      </c>
      <c r="D15" s="68">
        <v>20</v>
      </c>
      <c r="E15" s="67" t="s">
        <v>23</v>
      </c>
      <c r="F15" s="67" t="s">
        <v>19</v>
      </c>
      <c r="G15" s="67" t="s">
        <v>24</v>
      </c>
      <c r="H15" s="69" t="s">
        <v>21</v>
      </c>
      <c r="I15" s="67" t="s">
        <v>22</v>
      </c>
      <c r="J15" s="70" t="s">
        <v>85</v>
      </c>
      <c r="K15" s="71">
        <v>48.7</v>
      </c>
      <c r="L15" s="64"/>
      <c r="M15" s="64"/>
      <c r="N15" s="64"/>
      <c r="O15" s="64"/>
      <c r="P15" s="64"/>
      <c r="Q15" s="64"/>
      <c r="R15" s="64"/>
      <c r="S15" s="64"/>
      <c r="T15" s="64"/>
      <c r="U15" s="64"/>
      <c r="V15" s="64"/>
      <c r="W15" s="64"/>
      <c r="X15" s="64"/>
      <c r="Y15" s="64"/>
      <c r="Z15" s="64"/>
    </row>
    <row r="16" spans="1:26" ht="21.95" customHeight="1">
      <c r="A16" s="72" t="s">
        <v>105</v>
      </c>
      <c r="B16" s="72" t="s">
        <v>106</v>
      </c>
      <c r="C16" s="72" t="s">
        <v>17</v>
      </c>
      <c r="D16" s="73">
        <v>20</v>
      </c>
      <c r="E16" s="72" t="s">
        <v>23</v>
      </c>
      <c r="F16" s="72" t="s">
        <v>19</v>
      </c>
      <c r="G16" s="72" t="s">
        <v>24</v>
      </c>
      <c r="H16" s="74" t="s">
        <v>21</v>
      </c>
      <c r="I16" s="72" t="s">
        <v>22</v>
      </c>
      <c r="J16" s="75" t="s">
        <v>88</v>
      </c>
      <c r="K16" s="76">
        <v>56.7</v>
      </c>
      <c r="L16" s="64"/>
      <c r="M16" s="64"/>
      <c r="N16" s="64"/>
      <c r="O16" s="64"/>
      <c r="P16" s="64"/>
      <c r="Q16" s="64"/>
      <c r="R16" s="64"/>
      <c r="S16" s="64"/>
      <c r="T16" s="64"/>
      <c r="U16" s="64"/>
      <c r="V16" s="64"/>
      <c r="W16" s="64"/>
      <c r="X16" s="64"/>
      <c r="Y16" s="64"/>
      <c r="Z16" s="64"/>
    </row>
    <row r="17" spans="1:26" ht="21.95" customHeight="1">
      <c r="A17" s="67" t="s">
        <v>107</v>
      </c>
      <c r="B17" s="67" t="s">
        <v>108</v>
      </c>
      <c r="C17" s="67" t="s">
        <v>17</v>
      </c>
      <c r="D17" s="68">
        <v>30</v>
      </c>
      <c r="E17" s="67" t="s">
        <v>18</v>
      </c>
      <c r="F17" s="67" t="s">
        <v>19</v>
      </c>
      <c r="G17" s="67" t="s">
        <v>20</v>
      </c>
      <c r="H17" s="69" t="s">
        <v>21</v>
      </c>
      <c r="I17" s="67" t="s">
        <v>22</v>
      </c>
      <c r="J17" s="70" t="s">
        <v>82</v>
      </c>
      <c r="K17" s="71">
        <v>29.5</v>
      </c>
      <c r="L17" s="64"/>
      <c r="M17" s="64"/>
      <c r="N17" s="64"/>
      <c r="O17" s="64"/>
      <c r="P17" s="64"/>
      <c r="Q17" s="64"/>
      <c r="R17" s="64"/>
      <c r="S17" s="64"/>
      <c r="T17" s="64"/>
      <c r="U17" s="64"/>
      <c r="V17" s="64"/>
      <c r="W17" s="64"/>
      <c r="X17" s="64"/>
      <c r="Y17" s="64"/>
      <c r="Z17" s="64"/>
    </row>
    <row r="18" spans="1:26" ht="21.95" customHeight="1">
      <c r="A18" s="72" t="s">
        <v>109</v>
      </c>
      <c r="B18" s="72" t="s">
        <v>110</v>
      </c>
      <c r="C18" s="72" t="s">
        <v>17</v>
      </c>
      <c r="D18" s="73">
        <v>30</v>
      </c>
      <c r="E18" s="72" t="s">
        <v>18</v>
      </c>
      <c r="F18" s="72" t="s">
        <v>19</v>
      </c>
      <c r="G18" s="72" t="s">
        <v>20</v>
      </c>
      <c r="H18" s="74" t="s">
        <v>21</v>
      </c>
      <c r="I18" s="72" t="s">
        <v>22</v>
      </c>
      <c r="J18" s="75" t="s">
        <v>85</v>
      </c>
      <c r="K18" s="76">
        <v>37.5</v>
      </c>
      <c r="L18" s="64"/>
      <c r="M18" s="64"/>
      <c r="N18" s="64"/>
      <c r="O18" s="64"/>
      <c r="P18" s="64"/>
      <c r="Q18" s="64"/>
      <c r="R18" s="64"/>
      <c r="S18" s="64"/>
      <c r="T18" s="64"/>
      <c r="U18" s="64"/>
      <c r="V18" s="64"/>
      <c r="W18" s="64"/>
      <c r="X18" s="64"/>
      <c r="Y18" s="64"/>
      <c r="Z18" s="64"/>
    </row>
    <row r="19" spans="1:26" ht="21.95" customHeight="1">
      <c r="A19" s="70" t="s">
        <v>111</v>
      </c>
      <c r="B19" s="70" t="s">
        <v>112</v>
      </c>
      <c r="C19" s="70" t="s">
        <v>17</v>
      </c>
      <c r="D19" s="77">
        <v>30</v>
      </c>
      <c r="E19" s="70" t="s">
        <v>18</v>
      </c>
      <c r="F19" s="70" t="s">
        <v>19</v>
      </c>
      <c r="G19" s="70" t="s">
        <v>20</v>
      </c>
      <c r="H19" s="70" t="s">
        <v>21</v>
      </c>
      <c r="I19" s="70" t="s">
        <v>22</v>
      </c>
      <c r="J19" s="70" t="s">
        <v>88</v>
      </c>
      <c r="K19" s="71">
        <v>45.5</v>
      </c>
      <c r="L19" s="64"/>
      <c r="M19" s="64"/>
      <c r="N19" s="64"/>
      <c r="O19" s="64"/>
      <c r="P19" s="64"/>
      <c r="Q19" s="64"/>
      <c r="R19" s="64"/>
      <c r="S19" s="64"/>
      <c r="T19" s="64"/>
      <c r="U19" s="64"/>
      <c r="V19" s="64"/>
      <c r="W19" s="64"/>
      <c r="X19" s="64"/>
      <c r="Y19" s="64"/>
      <c r="Z19" s="64"/>
    </row>
    <row r="20" spans="1:26" ht="21.95" customHeight="1">
      <c r="A20" s="75" t="s">
        <v>113</v>
      </c>
      <c r="B20" s="75" t="s">
        <v>114</v>
      </c>
      <c r="C20" s="75" t="s">
        <v>25</v>
      </c>
      <c r="D20" s="78">
        <v>15</v>
      </c>
      <c r="E20" s="75" t="s">
        <v>18</v>
      </c>
      <c r="F20" s="75" t="s">
        <v>26</v>
      </c>
      <c r="G20" s="75" t="s">
        <v>20</v>
      </c>
      <c r="H20" s="75" t="s">
        <v>21</v>
      </c>
      <c r="I20" s="75" t="s">
        <v>22</v>
      </c>
      <c r="J20" s="75" t="s">
        <v>82</v>
      </c>
      <c r="K20" s="76">
        <v>24.5</v>
      </c>
      <c r="L20" s="64"/>
      <c r="M20" s="64"/>
      <c r="N20" s="64"/>
      <c r="O20" s="64"/>
      <c r="P20" s="64"/>
      <c r="Q20" s="64"/>
      <c r="R20" s="64"/>
      <c r="S20" s="64"/>
      <c r="T20" s="64"/>
      <c r="U20" s="64"/>
      <c r="V20" s="64"/>
      <c r="W20" s="64"/>
      <c r="X20" s="64"/>
      <c r="Y20" s="64"/>
      <c r="Z20" s="64"/>
    </row>
    <row r="21" spans="1:26" ht="21.95" customHeight="1">
      <c r="A21" s="70" t="s">
        <v>115</v>
      </c>
      <c r="B21" s="70" t="s">
        <v>116</v>
      </c>
      <c r="C21" s="70" t="s">
        <v>25</v>
      </c>
      <c r="D21" s="77">
        <v>15</v>
      </c>
      <c r="E21" s="70" t="s">
        <v>18</v>
      </c>
      <c r="F21" s="70" t="s">
        <v>26</v>
      </c>
      <c r="G21" s="70" t="s">
        <v>20</v>
      </c>
      <c r="H21" s="70" t="s">
        <v>21</v>
      </c>
      <c r="I21" s="70" t="s">
        <v>22</v>
      </c>
      <c r="J21" s="70" t="s">
        <v>85</v>
      </c>
      <c r="K21" s="71">
        <v>32.5</v>
      </c>
      <c r="L21" s="64"/>
      <c r="M21" s="64"/>
      <c r="N21" s="64"/>
      <c r="O21" s="64"/>
      <c r="P21" s="64"/>
      <c r="Q21" s="64"/>
      <c r="R21" s="64"/>
      <c r="S21" s="64"/>
      <c r="T21" s="64"/>
      <c r="U21" s="64"/>
      <c r="V21" s="64"/>
      <c r="W21" s="64"/>
      <c r="X21" s="64"/>
      <c r="Y21" s="64"/>
      <c r="Z21" s="64"/>
    </row>
    <row r="22" spans="1:26" ht="21.95" customHeight="1">
      <c r="A22" s="75" t="s">
        <v>117</v>
      </c>
      <c r="B22" s="75" t="s">
        <v>118</v>
      </c>
      <c r="C22" s="75" t="s">
        <v>25</v>
      </c>
      <c r="D22" s="78">
        <v>15</v>
      </c>
      <c r="E22" s="75" t="s">
        <v>18</v>
      </c>
      <c r="F22" s="75" t="s">
        <v>26</v>
      </c>
      <c r="G22" s="75" t="s">
        <v>20</v>
      </c>
      <c r="H22" s="75" t="s">
        <v>21</v>
      </c>
      <c r="I22" s="75" t="s">
        <v>22</v>
      </c>
      <c r="J22" s="75" t="s">
        <v>88</v>
      </c>
      <c r="K22" s="76">
        <v>40.5</v>
      </c>
      <c r="L22" s="64"/>
      <c r="M22" s="64"/>
      <c r="N22" s="64"/>
      <c r="O22" s="64"/>
      <c r="P22" s="64"/>
      <c r="Q22" s="64"/>
      <c r="R22" s="64"/>
      <c r="S22" s="64"/>
      <c r="T22" s="64"/>
      <c r="U22" s="64"/>
      <c r="V22" s="64"/>
      <c r="W22" s="64"/>
      <c r="X22" s="64"/>
      <c r="Y22" s="64"/>
      <c r="Z22" s="64"/>
    </row>
    <row r="23" spans="1:26" ht="21.95" customHeight="1">
      <c r="A23" s="70" t="s">
        <v>119</v>
      </c>
      <c r="B23" s="70" t="s">
        <v>120</v>
      </c>
      <c r="C23" s="70" t="s">
        <v>25</v>
      </c>
      <c r="D23" s="77">
        <v>20</v>
      </c>
      <c r="E23" s="70" t="s">
        <v>18</v>
      </c>
      <c r="F23" s="70" t="s">
        <v>26</v>
      </c>
      <c r="G23" s="70" t="s">
        <v>20</v>
      </c>
      <c r="H23" s="70" t="s">
        <v>21</v>
      </c>
      <c r="I23" s="70" t="s">
        <v>22</v>
      </c>
      <c r="J23" s="70" t="s">
        <v>82</v>
      </c>
      <c r="K23" s="71">
        <v>29</v>
      </c>
      <c r="L23" s="64"/>
      <c r="M23" s="64"/>
      <c r="N23" s="64"/>
      <c r="O23" s="64"/>
      <c r="P23" s="64"/>
      <c r="Q23" s="64"/>
      <c r="R23" s="64"/>
      <c r="S23" s="64"/>
      <c r="T23" s="64"/>
      <c r="U23" s="64"/>
      <c r="V23" s="64"/>
      <c r="W23" s="64"/>
      <c r="X23" s="64"/>
      <c r="Y23" s="64"/>
      <c r="Z23" s="64"/>
    </row>
    <row r="24" spans="1:26" ht="21.95" customHeight="1">
      <c r="A24" s="75" t="s">
        <v>121</v>
      </c>
      <c r="B24" s="75" t="s">
        <v>122</v>
      </c>
      <c r="C24" s="75" t="s">
        <v>25</v>
      </c>
      <c r="D24" s="78">
        <v>20</v>
      </c>
      <c r="E24" s="75" t="s">
        <v>18</v>
      </c>
      <c r="F24" s="75" t="s">
        <v>26</v>
      </c>
      <c r="G24" s="75" t="s">
        <v>20</v>
      </c>
      <c r="H24" s="75" t="s">
        <v>21</v>
      </c>
      <c r="I24" s="75" t="s">
        <v>22</v>
      </c>
      <c r="J24" s="75" t="s">
        <v>85</v>
      </c>
      <c r="K24" s="76">
        <v>37</v>
      </c>
      <c r="L24" s="64"/>
      <c r="M24" s="64"/>
      <c r="N24" s="64"/>
      <c r="O24" s="64"/>
      <c r="P24" s="64"/>
      <c r="Q24" s="64"/>
      <c r="R24" s="64"/>
      <c r="S24" s="64"/>
      <c r="T24" s="64"/>
      <c r="U24" s="64"/>
      <c r="V24" s="64"/>
      <c r="W24" s="64"/>
      <c r="X24" s="64"/>
      <c r="Y24" s="64"/>
      <c r="Z24" s="64"/>
    </row>
    <row r="25" spans="1:26" ht="21.95" customHeight="1">
      <c r="A25" s="70" t="s">
        <v>123</v>
      </c>
      <c r="B25" s="70" t="s">
        <v>124</v>
      </c>
      <c r="C25" s="70" t="s">
        <v>25</v>
      </c>
      <c r="D25" s="77">
        <v>20</v>
      </c>
      <c r="E25" s="70" t="s">
        <v>18</v>
      </c>
      <c r="F25" s="70" t="s">
        <v>26</v>
      </c>
      <c r="G25" s="70" t="s">
        <v>20</v>
      </c>
      <c r="H25" s="70" t="s">
        <v>21</v>
      </c>
      <c r="I25" s="70" t="s">
        <v>22</v>
      </c>
      <c r="J25" s="70" t="s">
        <v>88</v>
      </c>
      <c r="K25" s="71">
        <v>45</v>
      </c>
      <c r="L25" s="64"/>
      <c r="M25" s="64"/>
      <c r="N25" s="64"/>
      <c r="O25" s="64"/>
      <c r="P25" s="64"/>
      <c r="Q25" s="64"/>
      <c r="R25" s="64"/>
      <c r="S25" s="64"/>
      <c r="T25" s="64"/>
      <c r="U25" s="64"/>
      <c r="V25" s="64"/>
      <c r="W25" s="64"/>
      <c r="X25" s="64"/>
      <c r="Y25" s="64"/>
      <c r="Z25" s="64"/>
    </row>
    <row r="26" spans="1:26" ht="21.95" customHeight="1">
      <c r="A26" s="75" t="s">
        <v>125</v>
      </c>
      <c r="B26" s="75" t="s">
        <v>126</v>
      </c>
      <c r="C26" s="75" t="s">
        <v>25</v>
      </c>
      <c r="D26" s="78">
        <v>20</v>
      </c>
      <c r="E26" s="75" t="s">
        <v>23</v>
      </c>
      <c r="F26" s="75" t="s">
        <v>26</v>
      </c>
      <c r="G26" s="75" t="s">
        <v>24</v>
      </c>
      <c r="H26" s="75" t="s">
        <v>21</v>
      </c>
      <c r="I26" s="75" t="s">
        <v>22</v>
      </c>
      <c r="J26" s="75" t="s">
        <v>82</v>
      </c>
      <c r="K26" s="76">
        <v>53.65</v>
      </c>
      <c r="L26" s="64"/>
      <c r="M26" s="64"/>
      <c r="N26" s="64"/>
      <c r="O26" s="64"/>
      <c r="P26" s="64"/>
      <c r="Q26" s="64"/>
      <c r="R26" s="64"/>
      <c r="S26" s="64"/>
      <c r="T26" s="64"/>
      <c r="U26" s="64"/>
      <c r="V26" s="64"/>
      <c r="W26" s="64"/>
      <c r="X26" s="64"/>
      <c r="Y26" s="64"/>
      <c r="Z26" s="64"/>
    </row>
    <row r="27" spans="1:26" ht="21.95" customHeight="1">
      <c r="A27" s="70" t="s">
        <v>127</v>
      </c>
      <c r="B27" s="70" t="s">
        <v>128</v>
      </c>
      <c r="C27" s="70" t="s">
        <v>25</v>
      </c>
      <c r="D27" s="77">
        <v>20</v>
      </c>
      <c r="E27" s="70" t="s">
        <v>23</v>
      </c>
      <c r="F27" s="70" t="s">
        <v>26</v>
      </c>
      <c r="G27" s="70" t="s">
        <v>24</v>
      </c>
      <c r="H27" s="70" t="s">
        <v>21</v>
      </c>
      <c r="I27" s="70" t="s">
        <v>22</v>
      </c>
      <c r="J27" s="70" t="s">
        <v>85</v>
      </c>
      <c r="K27" s="71">
        <v>61.65</v>
      </c>
      <c r="L27" s="64"/>
      <c r="M27" s="64"/>
      <c r="N27" s="64"/>
      <c r="O27" s="64"/>
      <c r="P27" s="64"/>
      <c r="Q27" s="64"/>
      <c r="R27" s="64"/>
      <c r="S27" s="64"/>
      <c r="T27" s="64"/>
      <c r="U27" s="64"/>
      <c r="V27" s="64"/>
      <c r="W27" s="64"/>
      <c r="X27" s="64"/>
      <c r="Y27" s="64"/>
      <c r="Z27" s="64"/>
    </row>
    <row r="28" spans="1:26" ht="21.95" customHeight="1">
      <c r="A28" s="75" t="s">
        <v>129</v>
      </c>
      <c r="B28" s="75" t="s">
        <v>130</v>
      </c>
      <c r="C28" s="75" t="s">
        <v>25</v>
      </c>
      <c r="D28" s="78">
        <v>20</v>
      </c>
      <c r="E28" s="75" t="s">
        <v>23</v>
      </c>
      <c r="F28" s="75" t="s">
        <v>26</v>
      </c>
      <c r="G28" s="75" t="s">
        <v>24</v>
      </c>
      <c r="H28" s="75" t="s">
        <v>21</v>
      </c>
      <c r="I28" s="75" t="s">
        <v>22</v>
      </c>
      <c r="J28" s="75" t="s">
        <v>88</v>
      </c>
      <c r="K28" s="76">
        <v>69.650000000000006</v>
      </c>
      <c r="L28" s="64"/>
      <c r="M28" s="64"/>
      <c r="N28" s="64"/>
      <c r="O28" s="64"/>
      <c r="P28" s="64"/>
      <c r="Q28" s="64"/>
      <c r="R28" s="64"/>
      <c r="S28" s="64"/>
      <c r="T28" s="64"/>
      <c r="U28" s="64"/>
      <c r="V28" s="64"/>
      <c r="W28" s="64"/>
      <c r="X28" s="64"/>
      <c r="Y28" s="64"/>
      <c r="Z28" s="64"/>
    </row>
    <row r="29" spans="1:26" ht="21.95" customHeight="1">
      <c r="A29" s="70" t="s">
        <v>131</v>
      </c>
      <c r="B29" s="70" t="s">
        <v>132</v>
      </c>
      <c r="C29" s="70" t="s">
        <v>25</v>
      </c>
      <c r="D29" s="77">
        <v>30</v>
      </c>
      <c r="E29" s="70" t="s">
        <v>18</v>
      </c>
      <c r="F29" s="70" t="s">
        <v>26</v>
      </c>
      <c r="G29" s="70" t="s">
        <v>20</v>
      </c>
      <c r="H29" s="70" t="s">
        <v>21</v>
      </c>
      <c r="I29" s="70" t="s">
        <v>22</v>
      </c>
      <c r="J29" s="70" t="s">
        <v>82</v>
      </c>
      <c r="K29" s="71">
        <v>39</v>
      </c>
      <c r="L29" s="64"/>
      <c r="M29" s="64"/>
      <c r="N29" s="64"/>
      <c r="O29" s="64"/>
      <c r="P29" s="64"/>
      <c r="Q29" s="64"/>
      <c r="R29" s="64"/>
      <c r="S29" s="64"/>
      <c r="T29" s="64"/>
      <c r="U29" s="64"/>
      <c r="V29" s="64"/>
      <c r="W29" s="64"/>
      <c r="X29" s="64"/>
      <c r="Y29" s="64"/>
      <c r="Z29" s="64"/>
    </row>
    <row r="30" spans="1:26" ht="21.95" customHeight="1">
      <c r="A30" s="75" t="s">
        <v>133</v>
      </c>
      <c r="B30" s="75" t="s">
        <v>134</v>
      </c>
      <c r="C30" s="75" t="s">
        <v>25</v>
      </c>
      <c r="D30" s="78">
        <v>30</v>
      </c>
      <c r="E30" s="75" t="s">
        <v>18</v>
      </c>
      <c r="F30" s="75" t="s">
        <v>26</v>
      </c>
      <c r="G30" s="75" t="s">
        <v>20</v>
      </c>
      <c r="H30" s="75" t="s">
        <v>21</v>
      </c>
      <c r="I30" s="75" t="s">
        <v>22</v>
      </c>
      <c r="J30" s="75" t="s">
        <v>85</v>
      </c>
      <c r="K30" s="76">
        <v>47</v>
      </c>
      <c r="L30" s="64"/>
      <c r="M30" s="64"/>
      <c r="N30" s="64"/>
      <c r="O30" s="64"/>
      <c r="P30" s="64"/>
      <c r="Q30" s="64"/>
      <c r="R30" s="64"/>
      <c r="S30" s="64"/>
      <c r="T30" s="64"/>
      <c r="U30" s="64"/>
      <c r="V30" s="64"/>
      <c r="W30" s="64"/>
      <c r="X30" s="64"/>
      <c r="Y30" s="64"/>
      <c r="Z30" s="64"/>
    </row>
    <row r="31" spans="1:26" ht="21.95" customHeight="1">
      <c r="A31" s="70" t="s">
        <v>135</v>
      </c>
      <c r="B31" s="70" t="s">
        <v>136</v>
      </c>
      <c r="C31" s="70" t="s">
        <v>25</v>
      </c>
      <c r="D31" s="77">
        <v>30</v>
      </c>
      <c r="E31" s="70" t="s">
        <v>18</v>
      </c>
      <c r="F31" s="70" t="s">
        <v>26</v>
      </c>
      <c r="G31" s="70" t="s">
        <v>20</v>
      </c>
      <c r="H31" s="70" t="s">
        <v>21</v>
      </c>
      <c r="I31" s="70" t="s">
        <v>22</v>
      </c>
      <c r="J31" s="70" t="s">
        <v>88</v>
      </c>
      <c r="K31" s="71">
        <v>55</v>
      </c>
      <c r="L31" s="64"/>
      <c r="M31" s="64"/>
      <c r="N31" s="64"/>
      <c r="O31" s="64"/>
      <c r="P31" s="64"/>
      <c r="Q31" s="64"/>
      <c r="R31" s="64"/>
      <c r="S31" s="64"/>
      <c r="T31" s="64"/>
      <c r="U31" s="64"/>
      <c r="V31" s="64"/>
      <c r="W31" s="64"/>
      <c r="X31" s="64"/>
      <c r="Y31" s="64"/>
      <c r="Z31" s="64"/>
    </row>
    <row r="32" spans="1:26" ht="21.95" customHeight="1">
      <c r="A32" s="75" t="s">
        <v>137</v>
      </c>
      <c r="B32" s="75" t="s">
        <v>138</v>
      </c>
      <c r="C32" s="75" t="s">
        <v>25</v>
      </c>
      <c r="D32" s="78">
        <v>30</v>
      </c>
      <c r="E32" s="75" t="s">
        <v>23</v>
      </c>
      <c r="F32" s="75" t="s">
        <v>26</v>
      </c>
      <c r="G32" s="75" t="s">
        <v>24</v>
      </c>
      <c r="H32" s="75" t="s">
        <v>21</v>
      </c>
      <c r="I32" s="75" t="s">
        <v>22</v>
      </c>
      <c r="J32" s="75" t="s">
        <v>82</v>
      </c>
      <c r="K32" s="76">
        <v>72.150000000000006</v>
      </c>
      <c r="L32" s="64"/>
      <c r="M32" s="64"/>
      <c r="N32" s="64"/>
      <c r="O32" s="64"/>
      <c r="P32" s="64"/>
      <c r="Q32" s="64"/>
      <c r="R32" s="64"/>
      <c r="S32" s="64"/>
      <c r="T32" s="64"/>
      <c r="U32" s="64"/>
      <c r="V32" s="64"/>
      <c r="W32" s="64"/>
      <c r="X32" s="64"/>
      <c r="Y32" s="64"/>
      <c r="Z32" s="64"/>
    </row>
    <row r="33" spans="1:26" ht="21.95" customHeight="1">
      <c r="A33" s="70" t="s">
        <v>139</v>
      </c>
      <c r="B33" s="70" t="s">
        <v>140</v>
      </c>
      <c r="C33" s="70" t="s">
        <v>25</v>
      </c>
      <c r="D33" s="77">
        <v>30</v>
      </c>
      <c r="E33" s="70" t="s">
        <v>23</v>
      </c>
      <c r="F33" s="70" t="s">
        <v>26</v>
      </c>
      <c r="G33" s="70" t="s">
        <v>24</v>
      </c>
      <c r="H33" s="70" t="s">
        <v>21</v>
      </c>
      <c r="I33" s="70" t="s">
        <v>22</v>
      </c>
      <c r="J33" s="70" t="s">
        <v>85</v>
      </c>
      <c r="K33" s="71">
        <v>80.150000000000006</v>
      </c>
      <c r="L33" s="64"/>
      <c r="M33" s="64"/>
      <c r="N33" s="64"/>
      <c r="O33" s="64"/>
      <c r="P33" s="64"/>
      <c r="Q33" s="64"/>
      <c r="R33" s="64"/>
      <c r="S33" s="64"/>
      <c r="T33" s="64"/>
      <c r="U33" s="64"/>
      <c r="V33" s="64"/>
      <c r="W33" s="64"/>
      <c r="X33" s="64"/>
      <c r="Y33" s="64"/>
      <c r="Z33" s="64"/>
    </row>
    <row r="34" spans="1:26" ht="21.95" customHeight="1">
      <c r="A34" s="75" t="s">
        <v>141</v>
      </c>
      <c r="B34" s="75" t="s">
        <v>142</v>
      </c>
      <c r="C34" s="75" t="s">
        <v>25</v>
      </c>
      <c r="D34" s="78">
        <v>30</v>
      </c>
      <c r="E34" s="75" t="s">
        <v>23</v>
      </c>
      <c r="F34" s="75" t="s">
        <v>26</v>
      </c>
      <c r="G34" s="75" t="s">
        <v>24</v>
      </c>
      <c r="H34" s="75" t="s">
        <v>21</v>
      </c>
      <c r="I34" s="75" t="s">
        <v>22</v>
      </c>
      <c r="J34" s="75" t="s">
        <v>88</v>
      </c>
      <c r="K34" s="76">
        <v>88.15</v>
      </c>
      <c r="L34" s="64"/>
      <c r="M34" s="64"/>
      <c r="N34" s="64"/>
      <c r="O34" s="64"/>
      <c r="P34" s="64"/>
      <c r="Q34" s="64"/>
      <c r="R34" s="64"/>
      <c r="S34" s="64"/>
      <c r="T34" s="64"/>
      <c r="U34" s="64"/>
      <c r="V34" s="64"/>
      <c r="W34" s="64"/>
      <c r="X34" s="64"/>
      <c r="Y34" s="64"/>
      <c r="Z34" s="64"/>
    </row>
    <row r="35" spans="1:26" ht="21.95" customHeight="1">
      <c r="A35" s="70" t="s">
        <v>143</v>
      </c>
      <c r="B35" s="70" t="s">
        <v>144</v>
      </c>
      <c r="C35" s="70" t="s">
        <v>27</v>
      </c>
      <c r="D35" s="77">
        <v>15</v>
      </c>
      <c r="E35" s="70" t="s">
        <v>18</v>
      </c>
      <c r="F35" s="70" t="s">
        <v>28</v>
      </c>
      <c r="G35" s="70" t="s">
        <v>20</v>
      </c>
      <c r="H35" s="70" t="s">
        <v>21</v>
      </c>
      <c r="I35" s="70" t="s">
        <v>22</v>
      </c>
      <c r="J35" s="70" t="s">
        <v>82</v>
      </c>
      <c r="K35" s="71">
        <v>33.5</v>
      </c>
      <c r="L35" s="64"/>
      <c r="M35" s="64"/>
      <c r="N35" s="64"/>
      <c r="O35" s="64"/>
      <c r="P35" s="64"/>
      <c r="Q35" s="64"/>
      <c r="R35" s="64"/>
      <c r="S35" s="64"/>
      <c r="T35" s="64"/>
      <c r="U35" s="64"/>
      <c r="V35" s="64"/>
      <c r="W35" s="64"/>
      <c r="X35" s="64"/>
      <c r="Y35" s="64"/>
      <c r="Z35" s="64"/>
    </row>
    <row r="36" spans="1:26" ht="21.95" customHeight="1">
      <c r="A36" s="75" t="s">
        <v>145</v>
      </c>
      <c r="B36" s="75" t="s">
        <v>146</v>
      </c>
      <c r="C36" s="75" t="s">
        <v>27</v>
      </c>
      <c r="D36" s="78">
        <v>15</v>
      </c>
      <c r="E36" s="75" t="s">
        <v>18</v>
      </c>
      <c r="F36" s="75" t="s">
        <v>28</v>
      </c>
      <c r="G36" s="75" t="s">
        <v>20</v>
      </c>
      <c r="H36" s="75" t="s">
        <v>21</v>
      </c>
      <c r="I36" s="75" t="s">
        <v>22</v>
      </c>
      <c r="J36" s="75" t="s">
        <v>85</v>
      </c>
      <c r="K36" s="76">
        <v>41.5</v>
      </c>
      <c r="L36" s="64"/>
      <c r="M36" s="64"/>
      <c r="N36" s="64"/>
      <c r="O36" s="64"/>
      <c r="P36" s="64"/>
      <c r="Q36" s="64"/>
      <c r="R36" s="64"/>
      <c r="S36" s="64"/>
      <c r="T36" s="64"/>
      <c r="U36" s="64"/>
      <c r="V36" s="64"/>
      <c r="W36" s="64"/>
      <c r="X36" s="64"/>
      <c r="Y36" s="64"/>
      <c r="Z36" s="64"/>
    </row>
    <row r="37" spans="1:26" ht="21.95" customHeight="1">
      <c r="A37" s="70" t="s">
        <v>147</v>
      </c>
      <c r="B37" s="70" t="s">
        <v>148</v>
      </c>
      <c r="C37" s="70" t="s">
        <v>27</v>
      </c>
      <c r="D37" s="77">
        <v>15</v>
      </c>
      <c r="E37" s="70" t="s">
        <v>18</v>
      </c>
      <c r="F37" s="70" t="s">
        <v>28</v>
      </c>
      <c r="G37" s="70" t="s">
        <v>20</v>
      </c>
      <c r="H37" s="70" t="s">
        <v>21</v>
      </c>
      <c r="I37" s="70" t="s">
        <v>22</v>
      </c>
      <c r="J37" s="70" t="s">
        <v>88</v>
      </c>
      <c r="K37" s="71">
        <v>49.5</v>
      </c>
      <c r="L37" s="64"/>
      <c r="M37" s="64"/>
      <c r="N37" s="64"/>
      <c r="O37" s="64"/>
      <c r="P37" s="64"/>
      <c r="Q37" s="64"/>
      <c r="R37" s="64"/>
      <c r="S37" s="64"/>
      <c r="T37" s="64"/>
      <c r="U37" s="64"/>
      <c r="V37" s="64"/>
      <c r="W37" s="64"/>
      <c r="X37" s="64"/>
      <c r="Y37" s="64"/>
      <c r="Z37" s="64"/>
    </row>
    <row r="38" spans="1:26" ht="21.95" customHeight="1">
      <c r="A38" s="75" t="s">
        <v>149</v>
      </c>
      <c r="B38" s="75" t="s">
        <v>150</v>
      </c>
      <c r="C38" s="75" t="s">
        <v>27</v>
      </c>
      <c r="D38" s="78">
        <v>20</v>
      </c>
      <c r="E38" s="75" t="s">
        <v>18</v>
      </c>
      <c r="F38" s="75" t="s">
        <v>28</v>
      </c>
      <c r="G38" s="75" t="s">
        <v>20</v>
      </c>
      <c r="H38" s="75" t="s">
        <v>21</v>
      </c>
      <c r="I38" s="75" t="s">
        <v>22</v>
      </c>
      <c r="J38" s="75" t="s">
        <v>82</v>
      </c>
      <c r="K38" s="76">
        <v>40</v>
      </c>
      <c r="L38" s="64"/>
      <c r="M38" s="64"/>
      <c r="N38" s="64"/>
      <c r="O38" s="64"/>
      <c r="P38" s="64"/>
      <c r="Q38" s="64"/>
      <c r="R38" s="64"/>
      <c r="S38" s="64"/>
      <c r="T38" s="64"/>
      <c r="U38" s="64"/>
      <c r="V38" s="64"/>
      <c r="W38" s="64"/>
      <c r="X38" s="64"/>
      <c r="Y38" s="64"/>
      <c r="Z38" s="64"/>
    </row>
    <row r="39" spans="1:26" ht="21.95" customHeight="1">
      <c r="A39" s="70" t="s">
        <v>151</v>
      </c>
      <c r="B39" s="70" t="s">
        <v>152</v>
      </c>
      <c r="C39" s="70" t="s">
        <v>27</v>
      </c>
      <c r="D39" s="77">
        <v>20</v>
      </c>
      <c r="E39" s="70" t="s">
        <v>18</v>
      </c>
      <c r="F39" s="70" t="s">
        <v>28</v>
      </c>
      <c r="G39" s="70" t="s">
        <v>20</v>
      </c>
      <c r="H39" s="70" t="s">
        <v>21</v>
      </c>
      <c r="I39" s="70" t="s">
        <v>22</v>
      </c>
      <c r="J39" s="70" t="s">
        <v>85</v>
      </c>
      <c r="K39" s="71">
        <v>48</v>
      </c>
      <c r="L39" s="64"/>
      <c r="M39" s="64"/>
      <c r="N39" s="64"/>
      <c r="O39" s="64"/>
      <c r="P39" s="64"/>
      <c r="Q39" s="64"/>
      <c r="R39" s="64"/>
      <c r="S39" s="64"/>
      <c r="T39" s="64"/>
      <c r="U39" s="64"/>
      <c r="V39" s="64"/>
      <c r="W39" s="64"/>
      <c r="X39" s="64"/>
      <c r="Y39" s="64"/>
      <c r="Z39" s="64"/>
    </row>
    <row r="40" spans="1:26" ht="21.95" customHeight="1">
      <c r="A40" s="75" t="s">
        <v>153</v>
      </c>
      <c r="B40" s="75" t="s">
        <v>154</v>
      </c>
      <c r="C40" s="75" t="s">
        <v>27</v>
      </c>
      <c r="D40" s="78">
        <v>20</v>
      </c>
      <c r="E40" s="75" t="s">
        <v>18</v>
      </c>
      <c r="F40" s="75" t="s">
        <v>28</v>
      </c>
      <c r="G40" s="75" t="s">
        <v>20</v>
      </c>
      <c r="H40" s="75" t="s">
        <v>21</v>
      </c>
      <c r="I40" s="75" t="s">
        <v>22</v>
      </c>
      <c r="J40" s="75" t="s">
        <v>88</v>
      </c>
      <c r="K40" s="76">
        <v>56</v>
      </c>
      <c r="L40" s="64"/>
      <c r="M40" s="64"/>
      <c r="N40" s="64"/>
      <c r="O40" s="64"/>
      <c r="P40" s="64"/>
      <c r="Q40" s="64"/>
      <c r="R40" s="64"/>
      <c r="S40" s="64"/>
      <c r="T40" s="64"/>
      <c r="U40" s="64"/>
      <c r="V40" s="64"/>
      <c r="W40" s="64"/>
      <c r="X40" s="64"/>
      <c r="Y40" s="64"/>
      <c r="Z40" s="64"/>
    </row>
    <row r="41" spans="1:26" ht="21.95" customHeight="1">
      <c r="A41" s="70" t="s">
        <v>155</v>
      </c>
      <c r="B41" s="70" t="s">
        <v>156</v>
      </c>
      <c r="C41" s="70" t="s">
        <v>27</v>
      </c>
      <c r="D41" s="77">
        <v>20</v>
      </c>
      <c r="E41" s="70" t="s">
        <v>23</v>
      </c>
      <c r="F41" s="70" t="s">
        <v>28</v>
      </c>
      <c r="G41" s="70" t="s">
        <v>24</v>
      </c>
      <c r="H41" s="70" t="s">
        <v>21</v>
      </c>
      <c r="I41" s="70" t="s">
        <v>22</v>
      </c>
      <c r="J41" s="70" t="s">
        <v>82</v>
      </c>
      <c r="K41" s="71">
        <v>74</v>
      </c>
      <c r="L41" s="64"/>
      <c r="M41" s="64"/>
      <c r="N41" s="64"/>
      <c r="O41" s="64"/>
      <c r="P41" s="64"/>
      <c r="Q41" s="64"/>
      <c r="R41" s="64"/>
      <c r="S41" s="64"/>
      <c r="T41" s="64"/>
      <c r="U41" s="64"/>
      <c r="V41" s="64"/>
      <c r="W41" s="64"/>
      <c r="X41" s="64"/>
      <c r="Y41" s="64"/>
      <c r="Z41" s="64"/>
    </row>
    <row r="42" spans="1:26" ht="21.95" customHeight="1">
      <c r="A42" s="75" t="s">
        <v>157</v>
      </c>
      <c r="B42" s="75" t="s">
        <v>158</v>
      </c>
      <c r="C42" s="75" t="s">
        <v>27</v>
      </c>
      <c r="D42" s="78">
        <v>20</v>
      </c>
      <c r="E42" s="75" t="s">
        <v>23</v>
      </c>
      <c r="F42" s="75" t="s">
        <v>28</v>
      </c>
      <c r="G42" s="75" t="s">
        <v>24</v>
      </c>
      <c r="H42" s="75" t="s">
        <v>21</v>
      </c>
      <c r="I42" s="75" t="s">
        <v>22</v>
      </c>
      <c r="J42" s="75" t="s">
        <v>85</v>
      </c>
      <c r="K42" s="76">
        <v>82</v>
      </c>
      <c r="L42" s="64"/>
      <c r="M42" s="64"/>
      <c r="N42" s="64"/>
      <c r="O42" s="64"/>
      <c r="P42" s="64"/>
      <c r="Q42" s="64"/>
      <c r="R42" s="64"/>
      <c r="S42" s="64"/>
      <c r="T42" s="64"/>
      <c r="U42" s="64"/>
      <c r="V42" s="64"/>
      <c r="W42" s="64"/>
      <c r="X42" s="64"/>
      <c r="Y42" s="64"/>
      <c r="Z42" s="64"/>
    </row>
    <row r="43" spans="1:26" ht="21.95" customHeight="1">
      <c r="A43" s="70" t="s">
        <v>159</v>
      </c>
      <c r="B43" s="70" t="s">
        <v>160</v>
      </c>
      <c r="C43" s="70" t="s">
        <v>27</v>
      </c>
      <c r="D43" s="77">
        <v>20</v>
      </c>
      <c r="E43" s="70" t="s">
        <v>23</v>
      </c>
      <c r="F43" s="70" t="s">
        <v>28</v>
      </c>
      <c r="G43" s="70" t="s">
        <v>24</v>
      </c>
      <c r="H43" s="70" t="s">
        <v>21</v>
      </c>
      <c r="I43" s="70" t="s">
        <v>22</v>
      </c>
      <c r="J43" s="70" t="s">
        <v>88</v>
      </c>
      <c r="K43" s="71">
        <v>90</v>
      </c>
      <c r="L43" s="64"/>
      <c r="M43" s="64"/>
      <c r="N43" s="64"/>
      <c r="O43" s="64"/>
      <c r="P43" s="64"/>
      <c r="Q43" s="64"/>
      <c r="R43" s="64"/>
      <c r="S43" s="64"/>
      <c r="T43" s="64"/>
      <c r="U43" s="64"/>
      <c r="V43" s="64"/>
      <c r="W43" s="64"/>
      <c r="X43" s="64"/>
      <c r="Y43" s="64"/>
      <c r="Z43" s="64"/>
    </row>
    <row r="44" spans="1:26" ht="21.95" customHeight="1">
      <c r="A44" s="75" t="s">
        <v>161</v>
      </c>
      <c r="B44" s="75" t="s">
        <v>162</v>
      </c>
      <c r="C44" s="75" t="s">
        <v>27</v>
      </c>
      <c r="D44" s="78">
        <v>30</v>
      </c>
      <c r="E44" s="75" t="s">
        <v>18</v>
      </c>
      <c r="F44" s="75" t="s">
        <v>28</v>
      </c>
      <c r="G44" s="75" t="s">
        <v>20</v>
      </c>
      <c r="H44" s="75" t="s">
        <v>21</v>
      </c>
      <c r="I44" s="75" t="s">
        <v>22</v>
      </c>
      <c r="J44" s="75" t="s">
        <v>82</v>
      </c>
      <c r="K44" s="76">
        <v>54</v>
      </c>
      <c r="L44" s="64"/>
      <c r="M44" s="64"/>
      <c r="N44" s="64"/>
      <c r="O44" s="64"/>
      <c r="P44" s="64"/>
      <c r="Q44" s="64"/>
      <c r="R44" s="64"/>
      <c r="S44" s="64"/>
      <c r="T44" s="64"/>
      <c r="U44" s="64"/>
      <c r="V44" s="64"/>
      <c r="W44" s="64"/>
      <c r="X44" s="64"/>
      <c r="Y44" s="64"/>
      <c r="Z44" s="64"/>
    </row>
    <row r="45" spans="1:26" ht="21.95" customHeight="1">
      <c r="A45" s="70" t="s">
        <v>163</v>
      </c>
      <c r="B45" s="70" t="s">
        <v>164</v>
      </c>
      <c r="C45" s="70" t="s">
        <v>27</v>
      </c>
      <c r="D45" s="77">
        <v>30</v>
      </c>
      <c r="E45" s="70" t="s">
        <v>18</v>
      </c>
      <c r="F45" s="70" t="s">
        <v>28</v>
      </c>
      <c r="G45" s="70" t="s">
        <v>20</v>
      </c>
      <c r="H45" s="70" t="s">
        <v>21</v>
      </c>
      <c r="I45" s="70" t="s">
        <v>22</v>
      </c>
      <c r="J45" s="70" t="s">
        <v>85</v>
      </c>
      <c r="K45" s="71">
        <v>62</v>
      </c>
      <c r="L45" s="64"/>
      <c r="M45" s="64"/>
      <c r="N45" s="64"/>
      <c r="O45" s="64"/>
      <c r="P45" s="64"/>
      <c r="Q45" s="64"/>
      <c r="R45" s="64"/>
      <c r="S45" s="64"/>
      <c r="T45" s="64"/>
      <c r="U45" s="64"/>
      <c r="V45" s="64"/>
      <c r="W45" s="64"/>
      <c r="X45" s="64"/>
      <c r="Y45" s="64"/>
      <c r="Z45" s="64"/>
    </row>
    <row r="46" spans="1:26" ht="21.95" customHeight="1">
      <c r="A46" s="75" t="s">
        <v>165</v>
      </c>
      <c r="B46" s="75" t="s">
        <v>166</v>
      </c>
      <c r="C46" s="75" t="s">
        <v>27</v>
      </c>
      <c r="D46" s="78">
        <v>30</v>
      </c>
      <c r="E46" s="75" t="s">
        <v>18</v>
      </c>
      <c r="F46" s="75" t="s">
        <v>28</v>
      </c>
      <c r="G46" s="75" t="s">
        <v>20</v>
      </c>
      <c r="H46" s="75" t="s">
        <v>21</v>
      </c>
      <c r="I46" s="75" t="s">
        <v>22</v>
      </c>
      <c r="J46" s="75" t="s">
        <v>88</v>
      </c>
      <c r="K46" s="76">
        <v>70</v>
      </c>
      <c r="L46" s="64"/>
      <c r="M46" s="64"/>
      <c r="N46" s="64"/>
      <c r="O46" s="64"/>
      <c r="P46" s="64"/>
      <c r="Q46" s="64"/>
      <c r="R46" s="64"/>
      <c r="S46" s="64"/>
      <c r="T46" s="64"/>
      <c r="U46" s="64"/>
      <c r="V46" s="64"/>
      <c r="W46" s="64"/>
      <c r="X46" s="64"/>
      <c r="Y46" s="64"/>
      <c r="Z46" s="64"/>
    </row>
    <row r="47" spans="1:26" ht="15">
      <c r="A47" s="64"/>
      <c r="B47" s="64"/>
      <c r="C47" s="64"/>
      <c r="D47" s="64"/>
      <c r="E47" s="64"/>
      <c r="F47" s="64"/>
      <c r="G47" s="64"/>
      <c r="H47" s="64"/>
      <c r="I47" s="64"/>
      <c r="J47" s="64"/>
      <c r="K47" s="64"/>
      <c r="L47" s="64"/>
      <c r="M47" s="64"/>
      <c r="N47" s="64"/>
      <c r="O47" s="64"/>
      <c r="P47" s="64"/>
      <c r="Q47" s="64"/>
      <c r="R47" s="64"/>
      <c r="S47" s="64"/>
      <c r="T47" s="64"/>
      <c r="U47" s="64"/>
      <c r="V47" s="64"/>
      <c r="W47" s="64"/>
      <c r="X47" s="64"/>
      <c r="Y47" s="64"/>
      <c r="Z47" s="64"/>
    </row>
    <row r="48" spans="1:26" ht="15">
      <c r="A48" s="64"/>
      <c r="B48" s="64"/>
      <c r="C48" s="64"/>
      <c r="D48" s="64"/>
      <c r="E48" s="64"/>
      <c r="F48" s="64"/>
      <c r="G48" s="64"/>
      <c r="H48" s="64"/>
      <c r="I48" s="64"/>
      <c r="J48" s="64"/>
      <c r="K48" s="64"/>
      <c r="L48" s="64"/>
      <c r="M48" s="64"/>
      <c r="N48" s="64"/>
      <c r="O48" s="64"/>
      <c r="P48" s="64"/>
      <c r="Q48" s="64"/>
      <c r="R48" s="64"/>
      <c r="S48" s="64"/>
      <c r="T48" s="64"/>
      <c r="U48" s="64"/>
      <c r="V48" s="64"/>
      <c r="W48" s="64"/>
      <c r="X48" s="64"/>
      <c r="Y48" s="64"/>
      <c r="Z48" s="64"/>
    </row>
    <row r="49" spans="1:26" ht="24" customHeight="1">
      <c r="A49" s="79" t="s">
        <v>29</v>
      </c>
      <c r="B49" s="79"/>
      <c r="C49" s="79"/>
      <c r="D49" s="79"/>
      <c r="E49" s="79"/>
      <c r="F49" s="79"/>
      <c r="G49" s="79"/>
      <c r="H49" s="79"/>
      <c r="I49" s="79"/>
      <c r="J49" s="79"/>
      <c r="K49" s="79"/>
      <c r="L49" s="64"/>
      <c r="M49" s="64"/>
      <c r="N49" s="64"/>
      <c r="O49" s="64"/>
      <c r="P49" s="64"/>
      <c r="Q49" s="64"/>
      <c r="R49" s="64"/>
      <c r="S49" s="64"/>
      <c r="T49" s="64"/>
      <c r="U49" s="64"/>
      <c r="V49" s="64"/>
      <c r="W49" s="64"/>
      <c r="X49" s="64"/>
      <c r="Y49" s="64"/>
      <c r="Z49" s="64"/>
    </row>
    <row r="50" spans="1:26" ht="15">
      <c r="A50" s="80" t="s">
        <v>3</v>
      </c>
      <c r="B50" s="80" t="s">
        <v>8</v>
      </c>
      <c r="C50" s="80" t="s">
        <v>7</v>
      </c>
      <c r="D50" s="64"/>
      <c r="E50" s="64"/>
      <c r="F50" s="64"/>
      <c r="G50" s="64"/>
      <c r="H50" s="64"/>
      <c r="I50" s="64"/>
      <c r="J50" s="64"/>
      <c r="K50" s="64"/>
      <c r="L50" s="64"/>
      <c r="M50" s="64"/>
      <c r="N50" s="64"/>
      <c r="O50" s="64"/>
      <c r="P50" s="64"/>
      <c r="Q50" s="64"/>
      <c r="R50" s="64"/>
      <c r="S50" s="64"/>
      <c r="T50" s="64"/>
      <c r="U50" s="64"/>
      <c r="V50" s="64"/>
      <c r="W50" s="64"/>
      <c r="X50" s="64"/>
      <c r="Y50" s="64"/>
      <c r="Z50" s="64"/>
    </row>
    <row r="51" spans="1:26" ht="21.95" customHeight="1">
      <c r="A51" s="81" t="s">
        <v>17</v>
      </c>
      <c r="B51" s="81">
        <v>30</v>
      </c>
      <c r="C51" s="81" t="s">
        <v>23</v>
      </c>
      <c r="D51" s="64"/>
      <c r="E51" s="64"/>
      <c r="F51" s="64"/>
      <c r="G51" s="64"/>
      <c r="H51" s="64"/>
      <c r="I51" s="64"/>
      <c r="J51" s="64"/>
      <c r="K51" s="64"/>
      <c r="L51" s="64"/>
      <c r="M51" s="64"/>
      <c r="N51" s="64"/>
      <c r="O51" s="64"/>
      <c r="P51" s="64"/>
      <c r="Q51" s="64"/>
      <c r="R51" s="64"/>
      <c r="S51" s="64"/>
      <c r="T51" s="64"/>
      <c r="U51" s="64"/>
      <c r="V51" s="64"/>
      <c r="W51" s="64"/>
      <c r="X51" s="64"/>
      <c r="Y51" s="64"/>
      <c r="Z51" s="64"/>
    </row>
    <row r="52" spans="1:26" ht="21.95" customHeight="1">
      <c r="A52" s="81" t="s">
        <v>25</v>
      </c>
      <c r="B52" s="81">
        <v>15</v>
      </c>
      <c r="C52" s="81" t="s">
        <v>23</v>
      </c>
      <c r="D52" s="64"/>
      <c r="E52" s="64"/>
      <c r="F52" s="64"/>
      <c r="G52" s="64"/>
      <c r="H52" s="64"/>
      <c r="I52" s="64"/>
      <c r="J52" s="64"/>
      <c r="K52" s="64"/>
      <c r="L52" s="64"/>
      <c r="M52" s="64"/>
      <c r="N52" s="64"/>
      <c r="O52" s="64"/>
      <c r="P52" s="64"/>
      <c r="Q52" s="64"/>
      <c r="R52" s="64"/>
      <c r="S52" s="64"/>
      <c r="T52" s="64"/>
      <c r="U52" s="64"/>
      <c r="V52" s="64"/>
      <c r="W52" s="64"/>
      <c r="X52" s="64"/>
      <c r="Y52" s="64"/>
      <c r="Z52" s="64"/>
    </row>
    <row r="53" spans="1:26" ht="21.95" customHeight="1">
      <c r="A53" s="81" t="s">
        <v>27</v>
      </c>
      <c r="B53" s="81">
        <v>15</v>
      </c>
      <c r="C53" s="81" t="s">
        <v>23</v>
      </c>
      <c r="D53" s="64"/>
      <c r="E53" s="64"/>
      <c r="F53" s="64"/>
      <c r="G53" s="64"/>
      <c r="H53" s="64"/>
      <c r="I53" s="64"/>
      <c r="J53" s="64"/>
      <c r="K53" s="64"/>
      <c r="L53" s="64"/>
      <c r="M53" s="64"/>
      <c r="N53" s="64"/>
      <c r="O53" s="64"/>
      <c r="P53" s="64"/>
      <c r="Q53" s="64"/>
      <c r="R53" s="64"/>
      <c r="S53" s="64"/>
      <c r="T53" s="64"/>
      <c r="U53" s="64"/>
      <c r="V53" s="64"/>
      <c r="W53" s="64"/>
      <c r="X53" s="64"/>
      <c r="Y53" s="64"/>
      <c r="Z53" s="64"/>
    </row>
    <row r="54" spans="1:26" ht="21.95" customHeight="1">
      <c r="A54" s="81" t="s">
        <v>27</v>
      </c>
      <c r="B54" s="81">
        <v>30</v>
      </c>
      <c r="C54" s="81" t="s">
        <v>23</v>
      </c>
      <c r="D54" s="64"/>
      <c r="E54" s="64"/>
      <c r="F54" s="64"/>
      <c r="G54" s="64"/>
      <c r="H54" s="64"/>
      <c r="I54" s="64"/>
      <c r="J54" s="64"/>
      <c r="K54" s="64"/>
      <c r="L54" s="64"/>
      <c r="M54" s="64"/>
      <c r="N54" s="64"/>
      <c r="O54" s="64"/>
      <c r="P54" s="64"/>
      <c r="Q54" s="64"/>
      <c r="R54" s="64"/>
      <c r="S54" s="64"/>
      <c r="T54" s="64"/>
      <c r="U54" s="64"/>
      <c r="V54" s="64"/>
      <c r="W54" s="64"/>
      <c r="X54" s="64"/>
      <c r="Y54" s="64"/>
      <c r="Z54" s="64"/>
    </row>
    <row r="55" spans="1:26" ht="15">
      <c r="A55" s="64"/>
      <c r="B55" s="64"/>
      <c r="C55" s="64"/>
      <c r="D55" s="64"/>
      <c r="E55" s="64"/>
      <c r="F55" s="64"/>
      <c r="G55" s="64"/>
      <c r="H55" s="64"/>
      <c r="I55" s="64"/>
      <c r="J55" s="64"/>
      <c r="K55" s="64"/>
      <c r="L55" s="64"/>
      <c r="M55" s="64"/>
      <c r="N55" s="64"/>
      <c r="O55" s="64"/>
      <c r="P55" s="64"/>
      <c r="Q55" s="64"/>
      <c r="R55" s="64"/>
      <c r="S55" s="64"/>
      <c r="T55" s="64"/>
      <c r="U55" s="64"/>
      <c r="V55" s="64"/>
      <c r="W55" s="64"/>
      <c r="X55" s="64"/>
      <c r="Y55" s="64"/>
      <c r="Z55" s="64"/>
    </row>
    <row r="56" spans="1:26" ht="20.100000000000001" customHeight="1">
      <c r="A56" s="82" t="s">
        <v>167</v>
      </c>
      <c r="B56" s="82"/>
      <c r="C56" s="82"/>
      <c r="D56" s="82"/>
      <c r="E56" s="82"/>
      <c r="F56" s="82"/>
      <c r="G56" s="82"/>
      <c r="H56" s="82"/>
      <c r="I56" s="82"/>
      <c r="J56" s="82"/>
      <c r="K56" s="82"/>
      <c r="L56" s="64"/>
      <c r="M56" s="64"/>
      <c r="N56" s="64"/>
      <c r="O56" s="64"/>
      <c r="P56" s="64"/>
      <c r="Q56" s="64"/>
      <c r="R56" s="64"/>
      <c r="S56" s="64"/>
      <c r="T56" s="64"/>
      <c r="U56" s="64"/>
      <c r="V56" s="64"/>
      <c r="W56" s="64"/>
      <c r="X56" s="64"/>
      <c r="Y56" s="64"/>
      <c r="Z56" s="64"/>
    </row>
    <row r="57" spans="1:26" ht="20.100000000000001" customHeight="1">
      <c r="A57" s="82"/>
      <c r="B57" s="82"/>
      <c r="C57" s="82"/>
      <c r="D57" s="82"/>
      <c r="E57" s="82"/>
      <c r="F57" s="82"/>
      <c r="G57" s="82"/>
      <c r="H57" s="82"/>
      <c r="I57" s="82"/>
      <c r="J57" s="82"/>
      <c r="K57" s="82"/>
      <c r="L57" s="64"/>
      <c r="M57" s="64"/>
      <c r="N57" s="64"/>
      <c r="O57" s="64"/>
      <c r="P57" s="64"/>
      <c r="Q57" s="64"/>
      <c r="R57" s="64"/>
      <c r="S57" s="64"/>
      <c r="T57" s="64"/>
      <c r="U57" s="64"/>
      <c r="V57" s="64"/>
      <c r="W57" s="64"/>
      <c r="X57" s="64"/>
      <c r="Y57" s="64"/>
      <c r="Z57" s="64"/>
    </row>
    <row r="58" spans="1:26" ht="15">
      <c r="A58" s="64"/>
      <c r="B58" s="64"/>
      <c r="C58" s="64"/>
      <c r="D58" s="64"/>
      <c r="E58" s="64"/>
      <c r="F58" s="64"/>
      <c r="G58" s="64"/>
      <c r="H58" s="64"/>
      <c r="I58" s="64"/>
      <c r="J58" s="64"/>
      <c r="K58" s="64"/>
      <c r="L58" s="64"/>
      <c r="M58" s="64"/>
      <c r="N58" s="64"/>
      <c r="O58" s="64"/>
      <c r="P58" s="64"/>
      <c r="Q58" s="64"/>
      <c r="R58" s="64"/>
      <c r="S58" s="64"/>
      <c r="T58" s="64"/>
      <c r="U58" s="64"/>
      <c r="V58" s="64"/>
      <c r="W58" s="64"/>
      <c r="X58" s="64"/>
      <c r="Y58" s="64"/>
      <c r="Z58" s="64"/>
    </row>
    <row r="59" spans="1:26" ht="15">
      <c r="A59" s="64"/>
      <c r="B59" s="64"/>
      <c r="C59" s="64"/>
      <c r="D59" s="64"/>
      <c r="E59" s="64"/>
      <c r="F59" s="64"/>
      <c r="G59" s="64"/>
      <c r="H59" s="64"/>
      <c r="I59" s="64"/>
      <c r="J59" s="64"/>
      <c r="K59" s="64"/>
      <c r="L59" s="64"/>
      <c r="M59" s="64"/>
      <c r="N59" s="64"/>
      <c r="O59" s="64"/>
      <c r="P59" s="64"/>
      <c r="Q59" s="64"/>
      <c r="R59" s="64"/>
      <c r="S59" s="64"/>
      <c r="T59" s="64"/>
      <c r="U59" s="64"/>
      <c r="V59" s="64"/>
      <c r="W59" s="64"/>
      <c r="X59" s="64"/>
      <c r="Y59" s="64"/>
      <c r="Z59" s="64"/>
    </row>
    <row r="60" spans="1:26" ht="15">
      <c r="A60" s="64"/>
      <c r="B60" s="64"/>
      <c r="C60" s="64"/>
      <c r="D60" s="64"/>
      <c r="E60" s="64"/>
      <c r="F60" s="64"/>
      <c r="G60" s="64"/>
      <c r="H60" s="64"/>
      <c r="I60" s="64"/>
      <c r="J60" s="64"/>
      <c r="K60" s="64"/>
      <c r="L60" s="64"/>
      <c r="M60" s="64"/>
      <c r="N60" s="64"/>
      <c r="O60" s="64"/>
      <c r="P60" s="64"/>
      <c r="Q60" s="64"/>
      <c r="R60" s="64"/>
      <c r="S60" s="64"/>
      <c r="T60" s="64"/>
      <c r="U60" s="64"/>
      <c r="V60" s="64"/>
      <c r="W60" s="64"/>
      <c r="X60" s="64"/>
      <c r="Y60" s="64"/>
      <c r="Z60" s="64"/>
    </row>
    <row r="61" spans="1:26" ht="15">
      <c r="A61" s="64"/>
      <c r="B61" s="64"/>
      <c r="C61" s="64"/>
      <c r="D61" s="64"/>
      <c r="E61" s="64"/>
      <c r="F61" s="64"/>
      <c r="G61" s="64"/>
      <c r="H61" s="64"/>
      <c r="I61" s="64"/>
      <c r="J61" s="64"/>
      <c r="K61" s="64"/>
      <c r="L61" s="64"/>
      <c r="M61" s="64"/>
      <c r="N61" s="64"/>
      <c r="O61" s="64"/>
      <c r="P61" s="64"/>
      <c r="Q61" s="64"/>
      <c r="R61" s="64"/>
      <c r="S61" s="64"/>
      <c r="T61" s="64"/>
      <c r="U61" s="64"/>
      <c r="V61" s="64"/>
      <c r="W61" s="64"/>
      <c r="X61" s="64"/>
      <c r="Y61" s="64"/>
      <c r="Z61" s="64"/>
    </row>
    <row r="62" spans="1:26" ht="15">
      <c r="A62" s="64"/>
      <c r="B62" s="64"/>
      <c r="C62" s="64"/>
      <c r="D62" s="64"/>
      <c r="E62" s="64"/>
      <c r="F62" s="64"/>
      <c r="G62" s="64"/>
      <c r="H62" s="64"/>
      <c r="I62" s="64"/>
      <c r="J62" s="64"/>
      <c r="K62" s="64"/>
      <c r="L62" s="64"/>
      <c r="M62" s="64"/>
      <c r="N62" s="64"/>
      <c r="O62" s="64"/>
      <c r="P62" s="64"/>
      <c r="Q62" s="64"/>
      <c r="R62" s="64"/>
      <c r="S62" s="64"/>
      <c r="T62" s="64"/>
      <c r="U62" s="64"/>
      <c r="V62" s="64"/>
      <c r="W62" s="64"/>
      <c r="X62" s="64"/>
      <c r="Y62" s="64"/>
      <c r="Z62" s="64"/>
    </row>
    <row r="63" spans="1:26" ht="15">
      <c r="A63" s="64"/>
      <c r="B63" s="64"/>
      <c r="C63" s="64"/>
      <c r="D63" s="64"/>
      <c r="E63" s="64"/>
      <c r="F63" s="64"/>
      <c r="G63" s="64"/>
      <c r="H63" s="64"/>
      <c r="I63" s="64"/>
      <c r="J63" s="64"/>
      <c r="K63" s="64"/>
      <c r="L63" s="64"/>
      <c r="M63" s="64"/>
      <c r="N63" s="64"/>
      <c r="O63" s="64"/>
      <c r="P63" s="64"/>
      <c r="Q63" s="64"/>
      <c r="R63" s="64"/>
      <c r="S63" s="64"/>
      <c r="T63" s="64"/>
      <c r="U63" s="64"/>
      <c r="V63" s="64"/>
      <c r="W63" s="64"/>
      <c r="X63" s="64"/>
      <c r="Y63" s="64"/>
      <c r="Z63" s="64"/>
    </row>
    <row r="64" spans="1:26" ht="15">
      <c r="A64" s="64"/>
      <c r="B64" s="64"/>
      <c r="C64" s="64"/>
      <c r="D64" s="64"/>
      <c r="E64" s="64"/>
      <c r="F64" s="64"/>
      <c r="G64" s="64"/>
      <c r="H64" s="64"/>
      <c r="I64" s="64"/>
      <c r="J64" s="64"/>
      <c r="K64" s="64"/>
      <c r="L64" s="64"/>
      <c r="M64" s="64"/>
      <c r="N64" s="64"/>
      <c r="O64" s="64"/>
      <c r="P64" s="64"/>
      <c r="Q64" s="64"/>
      <c r="R64" s="64"/>
      <c r="S64" s="64"/>
      <c r="T64" s="64"/>
      <c r="U64" s="64"/>
      <c r="V64" s="64"/>
      <c r="W64" s="64"/>
      <c r="X64" s="64"/>
      <c r="Y64" s="64"/>
      <c r="Z64" s="64"/>
    </row>
    <row r="65" spans="1:26" ht="15">
      <c r="A65" s="64"/>
      <c r="B65" s="64"/>
      <c r="C65" s="64"/>
      <c r="D65" s="64"/>
      <c r="E65" s="64"/>
      <c r="F65" s="64"/>
      <c r="G65" s="64"/>
      <c r="H65" s="64"/>
      <c r="I65" s="64"/>
      <c r="J65" s="64"/>
      <c r="K65" s="64"/>
      <c r="L65" s="64"/>
      <c r="M65" s="64"/>
      <c r="N65" s="64"/>
      <c r="O65" s="64"/>
      <c r="P65" s="64"/>
      <c r="Q65" s="64"/>
      <c r="R65" s="64"/>
      <c r="S65" s="64"/>
      <c r="T65" s="64"/>
      <c r="U65" s="64"/>
      <c r="V65" s="64"/>
      <c r="W65" s="64"/>
      <c r="X65" s="64"/>
      <c r="Y65" s="64"/>
      <c r="Z65" s="64"/>
    </row>
    <row r="66" spans="1:26" ht="15">
      <c r="A66" s="64"/>
      <c r="B66" s="64"/>
      <c r="C66" s="64"/>
      <c r="D66" s="64"/>
      <c r="E66" s="64"/>
      <c r="F66" s="64"/>
      <c r="G66" s="64"/>
      <c r="H66" s="64"/>
      <c r="I66" s="64"/>
      <c r="J66" s="64"/>
      <c r="K66" s="64"/>
      <c r="L66" s="64"/>
      <c r="M66" s="64"/>
      <c r="N66" s="64"/>
      <c r="O66" s="64"/>
      <c r="P66" s="64"/>
      <c r="Q66" s="64"/>
      <c r="R66" s="64"/>
      <c r="S66" s="64"/>
      <c r="T66" s="64"/>
      <c r="U66" s="64"/>
      <c r="V66" s="64"/>
      <c r="W66" s="64"/>
      <c r="X66" s="64"/>
      <c r="Y66" s="64"/>
      <c r="Z66" s="64"/>
    </row>
    <row r="67" spans="1:26" ht="15">
      <c r="A67" s="64"/>
      <c r="B67" s="64"/>
      <c r="C67" s="64"/>
      <c r="D67" s="64"/>
      <c r="E67" s="64"/>
      <c r="F67" s="64"/>
      <c r="G67" s="64"/>
      <c r="H67" s="64"/>
      <c r="I67" s="64"/>
      <c r="J67" s="64"/>
      <c r="K67" s="64"/>
      <c r="L67" s="64"/>
      <c r="M67" s="64"/>
      <c r="N67" s="64"/>
      <c r="O67" s="64"/>
      <c r="P67" s="64"/>
      <c r="Q67" s="64"/>
      <c r="R67" s="64"/>
      <c r="S67" s="64"/>
      <c r="T67" s="64"/>
      <c r="U67" s="64"/>
      <c r="V67" s="64"/>
      <c r="W67" s="64"/>
      <c r="X67" s="64"/>
      <c r="Y67" s="64"/>
      <c r="Z67" s="64"/>
    </row>
    <row r="68" spans="1:26" ht="15">
      <c r="A68" s="64"/>
      <c r="B68" s="64"/>
      <c r="C68" s="64"/>
      <c r="D68" s="64"/>
      <c r="E68" s="64"/>
      <c r="F68" s="64"/>
      <c r="G68" s="64"/>
      <c r="H68" s="64"/>
      <c r="I68" s="64"/>
      <c r="J68" s="64"/>
      <c r="K68" s="64"/>
      <c r="L68" s="64"/>
      <c r="M68" s="64"/>
      <c r="N68" s="64"/>
      <c r="O68" s="64"/>
      <c r="P68" s="64"/>
      <c r="Q68" s="64"/>
      <c r="R68" s="64"/>
      <c r="S68" s="64"/>
      <c r="T68" s="64"/>
      <c r="U68" s="64"/>
      <c r="V68" s="64"/>
      <c r="W68" s="64"/>
      <c r="X68" s="64"/>
      <c r="Y68" s="64"/>
      <c r="Z68" s="64"/>
    </row>
    <row r="69" spans="1:26" ht="15">
      <c r="A69" s="64"/>
      <c r="B69" s="64"/>
      <c r="C69" s="64"/>
      <c r="D69" s="64"/>
      <c r="E69" s="64"/>
      <c r="F69" s="64"/>
      <c r="G69" s="64"/>
      <c r="H69" s="64"/>
      <c r="I69" s="64"/>
      <c r="J69" s="64"/>
      <c r="K69" s="64"/>
      <c r="L69" s="64"/>
      <c r="M69" s="64"/>
      <c r="N69" s="64"/>
      <c r="O69" s="64"/>
      <c r="P69" s="64"/>
      <c r="Q69" s="64"/>
      <c r="R69" s="64"/>
      <c r="S69" s="64"/>
      <c r="T69" s="64"/>
      <c r="U69" s="64"/>
      <c r="V69" s="64"/>
      <c r="W69" s="64"/>
      <c r="X69" s="64"/>
      <c r="Y69" s="64"/>
      <c r="Z69" s="64"/>
    </row>
    <row r="70" spans="1:26" ht="15">
      <c r="A70" s="64"/>
      <c r="B70" s="64"/>
      <c r="C70" s="64"/>
      <c r="D70" s="64"/>
      <c r="E70" s="64"/>
      <c r="F70" s="64"/>
      <c r="G70" s="64"/>
      <c r="H70" s="64"/>
      <c r="I70" s="64"/>
      <c r="J70" s="64"/>
      <c r="K70" s="64"/>
      <c r="L70" s="64"/>
      <c r="M70" s="64"/>
      <c r="N70" s="64"/>
      <c r="O70" s="64"/>
      <c r="P70" s="64"/>
      <c r="Q70" s="64"/>
      <c r="R70" s="64"/>
      <c r="S70" s="64"/>
      <c r="T70" s="64"/>
      <c r="U70" s="64"/>
      <c r="V70" s="64"/>
      <c r="W70" s="64"/>
      <c r="X70" s="64"/>
      <c r="Y70" s="64"/>
      <c r="Z70" s="64"/>
    </row>
    <row r="71" spans="1:26" ht="15">
      <c r="A71" s="64"/>
      <c r="B71" s="64"/>
      <c r="C71" s="64"/>
      <c r="D71" s="64"/>
      <c r="E71" s="64"/>
      <c r="F71" s="64"/>
      <c r="G71" s="64"/>
      <c r="H71" s="64"/>
      <c r="I71" s="64"/>
      <c r="J71" s="64"/>
      <c r="K71" s="64"/>
      <c r="L71" s="64"/>
      <c r="M71" s="64"/>
      <c r="N71" s="64"/>
      <c r="O71" s="64"/>
      <c r="P71" s="64"/>
      <c r="Q71" s="64"/>
      <c r="R71" s="64"/>
      <c r="S71" s="64"/>
      <c r="T71" s="64"/>
      <c r="U71" s="64"/>
      <c r="V71" s="64"/>
      <c r="W71" s="64"/>
      <c r="X71" s="64"/>
      <c r="Y71" s="64"/>
      <c r="Z71" s="64"/>
    </row>
    <row r="72" spans="1:26" ht="15">
      <c r="A72" s="64"/>
      <c r="B72" s="64"/>
      <c r="C72" s="64"/>
      <c r="D72" s="64"/>
      <c r="E72" s="64"/>
      <c r="F72" s="64"/>
      <c r="G72" s="64"/>
      <c r="H72" s="64"/>
      <c r="I72" s="64"/>
      <c r="J72" s="64"/>
      <c r="K72" s="64"/>
      <c r="L72" s="64"/>
      <c r="M72" s="64"/>
      <c r="N72" s="64"/>
      <c r="O72" s="64"/>
      <c r="P72" s="64"/>
      <c r="Q72" s="64"/>
      <c r="R72" s="64"/>
      <c r="S72" s="64"/>
      <c r="T72" s="64"/>
      <c r="U72" s="64"/>
      <c r="V72" s="64"/>
      <c r="W72" s="64"/>
      <c r="X72" s="64"/>
      <c r="Y72" s="64"/>
      <c r="Z72" s="64"/>
    </row>
    <row r="73" spans="1:26" ht="15">
      <c r="A73" s="64"/>
      <c r="B73" s="64"/>
      <c r="C73" s="64"/>
      <c r="D73" s="64"/>
      <c r="E73" s="64"/>
      <c r="F73" s="64"/>
      <c r="G73" s="64"/>
      <c r="H73" s="64"/>
      <c r="I73" s="64"/>
      <c r="J73" s="64"/>
      <c r="K73" s="64"/>
      <c r="L73" s="64"/>
      <c r="M73" s="64"/>
      <c r="N73" s="64"/>
      <c r="O73" s="64"/>
      <c r="P73" s="64"/>
      <c r="Q73" s="64"/>
      <c r="R73" s="64"/>
      <c r="S73" s="64"/>
      <c r="T73" s="64"/>
      <c r="U73" s="64"/>
      <c r="V73" s="64"/>
      <c r="W73" s="64"/>
      <c r="X73" s="64"/>
      <c r="Y73" s="64"/>
      <c r="Z73" s="64"/>
    </row>
    <row r="74" spans="1:26" ht="15">
      <c r="A74" s="64"/>
      <c r="B74" s="64"/>
      <c r="C74" s="64"/>
      <c r="D74" s="64"/>
      <c r="E74" s="64"/>
      <c r="F74" s="64"/>
      <c r="G74" s="64"/>
      <c r="H74" s="64"/>
      <c r="I74" s="64"/>
      <c r="J74" s="64"/>
      <c r="K74" s="64"/>
      <c r="L74" s="64"/>
      <c r="M74" s="64"/>
      <c r="N74" s="64"/>
      <c r="O74" s="64"/>
      <c r="P74" s="64"/>
      <c r="Q74" s="64"/>
      <c r="R74" s="64"/>
      <c r="S74" s="64"/>
      <c r="T74" s="64"/>
      <c r="U74" s="64"/>
      <c r="V74" s="64"/>
      <c r="W74" s="64"/>
      <c r="X74" s="64"/>
      <c r="Y74" s="64"/>
      <c r="Z74" s="64"/>
    </row>
    <row r="75" spans="1:26" ht="15">
      <c r="A75" s="64"/>
      <c r="B75" s="64"/>
      <c r="C75" s="64"/>
      <c r="D75" s="64"/>
      <c r="E75" s="64"/>
      <c r="F75" s="64"/>
      <c r="G75" s="64"/>
      <c r="H75" s="64"/>
      <c r="I75" s="64"/>
      <c r="J75" s="64"/>
      <c r="K75" s="64"/>
      <c r="L75" s="64"/>
      <c r="M75" s="64"/>
      <c r="N75" s="64"/>
      <c r="O75" s="64"/>
      <c r="P75" s="64"/>
      <c r="Q75" s="64"/>
      <c r="R75" s="64"/>
      <c r="S75" s="64"/>
      <c r="T75" s="64"/>
      <c r="U75" s="64"/>
      <c r="V75" s="64"/>
      <c r="W75" s="64"/>
      <c r="X75" s="64"/>
      <c r="Y75" s="64"/>
      <c r="Z75" s="64"/>
    </row>
    <row r="76" spans="1:26" ht="15">
      <c r="A76" s="64"/>
      <c r="B76" s="64"/>
      <c r="C76" s="64"/>
      <c r="D76" s="64"/>
      <c r="E76" s="64"/>
      <c r="F76" s="64"/>
      <c r="G76" s="64"/>
      <c r="H76" s="64"/>
      <c r="I76" s="64"/>
      <c r="J76" s="64"/>
      <c r="K76" s="64"/>
      <c r="L76" s="64"/>
      <c r="M76" s="64"/>
      <c r="N76" s="64"/>
      <c r="O76" s="64"/>
      <c r="P76" s="64"/>
      <c r="Q76" s="64"/>
      <c r="R76" s="64"/>
      <c r="S76" s="64"/>
      <c r="T76" s="64"/>
      <c r="U76" s="64"/>
      <c r="V76" s="64"/>
      <c r="W76" s="64"/>
      <c r="X76" s="64"/>
      <c r="Y76" s="64"/>
      <c r="Z76" s="64"/>
    </row>
    <row r="77" spans="1:26" ht="15">
      <c r="A77" s="64"/>
      <c r="B77" s="64"/>
      <c r="C77" s="64"/>
      <c r="D77" s="64"/>
      <c r="E77" s="64"/>
      <c r="F77" s="64"/>
      <c r="G77" s="64"/>
      <c r="H77" s="64"/>
      <c r="I77" s="64"/>
      <c r="J77" s="64"/>
      <c r="K77" s="64"/>
      <c r="L77" s="64"/>
      <c r="M77" s="64"/>
      <c r="N77" s="64"/>
      <c r="O77" s="64"/>
      <c r="P77" s="64"/>
      <c r="Q77" s="64"/>
      <c r="R77" s="64"/>
      <c r="S77" s="64"/>
      <c r="T77" s="64"/>
      <c r="U77" s="64"/>
      <c r="V77" s="64"/>
      <c r="W77" s="64"/>
      <c r="X77" s="64"/>
      <c r="Y77" s="64"/>
      <c r="Z77" s="64"/>
    </row>
    <row r="78" spans="1:26" ht="15">
      <c r="A78" s="64"/>
      <c r="B78" s="64"/>
      <c r="C78" s="64"/>
      <c r="D78" s="64"/>
      <c r="E78" s="64"/>
      <c r="F78" s="64"/>
      <c r="G78" s="64"/>
      <c r="H78" s="64"/>
      <c r="I78" s="64"/>
      <c r="J78" s="64"/>
      <c r="K78" s="64"/>
      <c r="L78" s="64"/>
      <c r="M78" s="64"/>
      <c r="N78" s="64"/>
      <c r="O78" s="64"/>
      <c r="P78" s="64"/>
      <c r="Q78" s="64"/>
      <c r="R78" s="64"/>
      <c r="S78" s="64"/>
      <c r="T78" s="64"/>
      <c r="U78" s="64"/>
      <c r="V78" s="64"/>
      <c r="W78" s="64"/>
      <c r="X78" s="64"/>
      <c r="Y78" s="64"/>
      <c r="Z78" s="64"/>
    </row>
    <row r="79" spans="1:26" ht="15">
      <c r="A79" s="64"/>
      <c r="B79" s="64"/>
      <c r="C79" s="64"/>
      <c r="D79" s="64"/>
      <c r="E79" s="64"/>
      <c r="F79" s="64"/>
      <c r="G79" s="64"/>
      <c r="H79" s="64"/>
      <c r="I79" s="64"/>
      <c r="J79" s="64"/>
      <c r="K79" s="64"/>
      <c r="L79" s="64"/>
      <c r="M79" s="64"/>
      <c r="N79" s="64"/>
      <c r="O79" s="64"/>
      <c r="P79" s="64"/>
      <c r="Q79" s="64"/>
      <c r="R79" s="64"/>
      <c r="S79" s="64"/>
      <c r="T79" s="64"/>
      <c r="U79" s="64"/>
      <c r="V79" s="64"/>
      <c r="W79" s="64"/>
      <c r="X79" s="64"/>
      <c r="Y79" s="64"/>
      <c r="Z79" s="64"/>
    </row>
    <row r="80" spans="1:26" ht="15">
      <c r="A80" s="64"/>
      <c r="B80" s="64"/>
      <c r="C80" s="64"/>
      <c r="D80" s="64"/>
      <c r="E80" s="64"/>
      <c r="F80" s="64"/>
      <c r="G80" s="64"/>
      <c r="H80" s="64"/>
      <c r="I80" s="64"/>
      <c r="J80" s="64"/>
      <c r="K80" s="64"/>
      <c r="L80" s="64"/>
      <c r="M80" s="64"/>
      <c r="N80" s="64"/>
      <c r="O80" s="64"/>
      <c r="P80" s="64"/>
      <c r="Q80" s="64"/>
      <c r="R80" s="64"/>
      <c r="S80" s="64"/>
      <c r="T80" s="64"/>
      <c r="U80" s="64"/>
      <c r="V80" s="64"/>
      <c r="W80" s="64"/>
      <c r="X80" s="64"/>
      <c r="Y80" s="64"/>
      <c r="Z80" s="64"/>
    </row>
    <row r="81" spans="1:26" ht="15">
      <c r="A81" s="64"/>
      <c r="B81" s="64"/>
      <c r="C81" s="64"/>
      <c r="D81" s="64"/>
      <c r="E81" s="64"/>
      <c r="F81" s="64"/>
      <c r="G81" s="64"/>
      <c r="H81" s="64"/>
      <c r="I81" s="64"/>
      <c r="J81" s="64"/>
      <c r="K81" s="64"/>
      <c r="L81" s="64"/>
      <c r="M81" s="64"/>
      <c r="N81" s="64"/>
      <c r="O81" s="64"/>
      <c r="P81" s="64"/>
      <c r="Q81" s="64"/>
      <c r="R81" s="64"/>
      <c r="S81" s="64"/>
      <c r="T81" s="64"/>
      <c r="U81" s="64"/>
      <c r="V81" s="64"/>
      <c r="W81" s="64"/>
      <c r="X81" s="64"/>
      <c r="Y81" s="64"/>
      <c r="Z81" s="64"/>
    </row>
    <row r="82" spans="1:26" ht="15">
      <c r="A82" s="64"/>
      <c r="B82" s="64"/>
      <c r="C82" s="64"/>
      <c r="D82" s="64"/>
      <c r="E82" s="64"/>
      <c r="F82" s="64"/>
      <c r="G82" s="64"/>
      <c r="H82" s="64"/>
      <c r="I82" s="64"/>
      <c r="J82" s="64"/>
      <c r="K82" s="64"/>
      <c r="L82" s="64"/>
      <c r="M82" s="64"/>
      <c r="N82" s="64"/>
      <c r="O82" s="64"/>
      <c r="P82" s="64"/>
      <c r="Q82" s="64"/>
      <c r="R82" s="64"/>
      <c r="S82" s="64"/>
      <c r="T82" s="64"/>
      <c r="U82" s="64"/>
      <c r="V82" s="64"/>
      <c r="W82" s="64"/>
      <c r="X82" s="64"/>
      <c r="Y82" s="64"/>
      <c r="Z82" s="64"/>
    </row>
    <row r="83" spans="1:26" ht="15">
      <c r="A83" s="64"/>
      <c r="B83" s="64"/>
      <c r="C83" s="64"/>
      <c r="D83" s="64"/>
      <c r="E83" s="64"/>
      <c r="F83" s="64"/>
      <c r="G83" s="64"/>
      <c r="H83" s="64"/>
      <c r="I83" s="64"/>
      <c r="J83" s="64"/>
      <c r="K83" s="64"/>
      <c r="L83" s="64"/>
      <c r="M83" s="64"/>
      <c r="N83" s="64"/>
      <c r="O83" s="64"/>
      <c r="P83" s="64"/>
      <c r="Q83" s="64"/>
      <c r="R83" s="64"/>
      <c r="S83" s="64"/>
      <c r="T83" s="64"/>
      <c r="U83" s="64"/>
      <c r="V83" s="64"/>
      <c r="W83" s="64"/>
      <c r="X83" s="64"/>
      <c r="Y83" s="64"/>
      <c r="Z83" s="64"/>
    </row>
    <row r="84" spans="1:26" ht="15">
      <c r="A84" s="64"/>
      <c r="B84" s="64"/>
      <c r="C84" s="64"/>
      <c r="D84" s="64"/>
      <c r="E84" s="64"/>
      <c r="F84" s="64"/>
      <c r="G84" s="64"/>
      <c r="H84" s="64"/>
      <c r="I84" s="64"/>
      <c r="J84" s="64"/>
      <c r="K84" s="64"/>
      <c r="L84" s="64"/>
      <c r="M84" s="64"/>
      <c r="N84" s="64"/>
      <c r="O84" s="64"/>
      <c r="P84" s="64"/>
      <c r="Q84" s="64"/>
      <c r="R84" s="64"/>
      <c r="S84" s="64"/>
      <c r="T84" s="64"/>
      <c r="U84" s="64"/>
      <c r="V84" s="64"/>
      <c r="W84" s="64"/>
      <c r="X84" s="64"/>
      <c r="Y84" s="64"/>
      <c r="Z84" s="64"/>
    </row>
    <row r="85" spans="1:26" ht="15">
      <c r="A85" s="64"/>
      <c r="B85" s="64"/>
      <c r="C85" s="64"/>
      <c r="D85" s="64"/>
      <c r="E85" s="64"/>
      <c r="F85" s="64"/>
      <c r="G85" s="64"/>
      <c r="H85" s="64"/>
      <c r="I85" s="64"/>
      <c r="J85" s="64"/>
      <c r="K85" s="64"/>
      <c r="L85" s="64"/>
      <c r="M85" s="64"/>
      <c r="N85" s="64"/>
      <c r="O85" s="64"/>
      <c r="P85" s="64"/>
      <c r="Q85" s="64"/>
      <c r="R85" s="64"/>
      <c r="S85" s="64"/>
      <c r="T85" s="64"/>
      <c r="U85" s="64"/>
      <c r="V85" s="64"/>
      <c r="W85" s="64"/>
      <c r="X85" s="64"/>
      <c r="Y85" s="64"/>
      <c r="Z85" s="64"/>
    </row>
    <row r="86" spans="1:26" ht="15">
      <c r="A86" s="64"/>
      <c r="B86" s="64"/>
      <c r="C86" s="64"/>
      <c r="D86" s="64"/>
      <c r="E86" s="64"/>
      <c r="F86" s="64"/>
      <c r="G86" s="64"/>
      <c r="H86" s="64"/>
      <c r="I86" s="64"/>
      <c r="J86" s="64"/>
      <c r="K86" s="64"/>
      <c r="L86" s="64"/>
      <c r="M86" s="64"/>
      <c r="N86" s="64"/>
      <c r="O86" s="64"/>
      <c r="P86" s="64"/>
      <c r="Q86" s="64"/>
      <c r="R86" s="64"/>
      <c r="S86" s="64"/>
      <c r="T86" s="64"/>
      <c r="U86" s="64"/>
      <c r="V86" s="64"/>
      <c r="W86" s="64"/>
      <c r="X86" s="64"/>
      <c r="Y86" s="64"/>
      <c r="Z86" s="64"/>
    </row>
    <row r="87" spans="1:26" ht="15">
      <c r="A87" s="64"/>
      <c r="B87" s="64"/>
      <c r="C87" s="64"/>
      <c r="D87" s="64"/>
      <c r="E87" s="64"/>
      <c r="F87" s="64"/>
      <c r="G87" s="64"/>
      <c r="H87" s="64"/>
      <c r="I87" s="64"/>
      <c r="J87" s="64"/>
      <c r="K87" s="64"/>
      <c r="L87" s="64"/>
      <c r="M87" s="64"/>
      <c r="N87" s="64"/>
      <c r="O87" s="64"/>
      <c r="P87" s="64"/>
      <c r="Q87" s="64"/>
      <c r="R87" s="64"/>
      <c r="S87" s="64"/>
      <c r="T87" s="64"/>
      <c r="U87" s="64"/>
      <c r="V87" s="64"/>
      <c r="W87" s="64"/>
      <c r="X87" s="64"/>
      <c r="Y87" s="64"/>
      <c r="Z87" s="64"/>
    </row>
    <row r="88" spans="1:26" ht="15">
      <c r="A88" s="64"/>
      <c r="B88" s="64"/>
      <c r="C88" s="64"/>
      <c r="D88" s="64"/>
      <c r="E88" s="64"/>
      <c r="F88" s="64"/>
      <c r="G88" s="64"/>
      <c r="H88" s="64"/>
      <c r="I88" s="64"/>
      <c r="J88" s="64"/>
      <c r="K88" s="64"/>
      <c r="L88" s="64"/>
      <c r="M88" s="64"/>
      <c r="N88" s="64"/>
      <c r="O88" s="64"/>
      <c r="P88" s="64"/>
      <c r="Q88" s="64"/>
      <c r="R88" s="64"/>
      <c r="S88" s="64"/>
      <c r="T88" s="64"/>
      <c r="U88" s="64"/>
      <c r="V88" s="64"/>
      <c r="W88" s="64"/>
      <c r="X88" s="64"/>
      <c r="Y88" s="64"/>
      <c r="Z88" s="64"/>
    </row>
    <row r="89" spans="1:26" ht="15">
      <c r="A89" s="64"/>
      <c r="B89" s="64"/>
      <c r="C89" s="64"/>
      <c r="D89" s="64"/>
      <c r="E89" s="64"/>
      <c r="F89" s="64"/>
      <c r="G89" s="64"/>
      <c r="H89" s="64"/>
      <c r="I89" s="64"/>
      <c r="J89" s="64"/>
      <c r="K89" s="64"/>
      <c r="L89" s="64"/>
      <c r="M89" s="64"/>
      <c r="N89" s="64"/>
      <c r="O89" s="64"/>
      <c r="P89" s="64"/>
      <c r="Q89" s="64"/>
      <c r="R89" s="64"/>
      <c r="S89" s="64"/>
      <c r="T89" s="64"/>
      <c r="U89" s="64"/>
      <c r="V89" s="64"/>
      <c r="W89" s="64"/>
      <c r="X89" s="64"/>
      <c r="Y89" s="64"/>
      <c r="Z89" s="64"/>
    </row>
    <row r="90" spans="1:26" ht="15">
      <c r="A90" s="64"/>
      <c r="B90" s="64"/>
      <c r="C90" s="64"/>
      <c r="D90" s="64"/>
      <c r="E90" s="64"/>
      <c r="F90" s="64"/>
      <c r="G90" s="64"/>
      <c r="H90" s="64"/>
      <c r="I90" s="64"/>
      <c r="J90" s="64"/>
      <c r="K90" s="64"/>
      <c r="L90" s="64"/>
      <c r="M90" s="64"/>
      <c r="N90" s="64"/>
      <c r="O90" s="64"/>
      <c r="P90" s="64"/>
      <c r="Q90" s="64"/>
      <c r="R90" s="64"/>
      <c r="S90" s="64"/>
      <c r="T90" s="64"/>
      <c r="U90" s="64"/>
      <c r="V90" s="64"/>
      <c r="W90" s="64"/>
      <c r="X90" s="64"/>
      <c r="Y90" s="64"/>
      <c r="Z90" s="64"/>
    </row>
    <row r="91" spans="1:26" ht="15">
      <c r="A91" s="64"/>
      <c r="B91" s="64"/>
      <c r="C91" s="64"/>
      <c r="D91" s="64"/>
      <c r="E91" s="64"/>
      <c r="F91" s="64"/>
      <c r="G91" s="64"/>
      <c r="H91" s="64"/>
      <c r="I91" s="64"/>
      <c r="J91" s="64"/>
      <c r="K91" s="64"/>
      <c r="L91" s="64"/>
      <c r="M91" s="64"/>
      <c r="N91" s="64"/>
      <c r="O91" s="64"/>
      <c r="P91" s="64"/>
      <c r="Q91" s="64"/>
      <c r="R91" s="64"/>
      <c r="S91" s="64"/>
      <c r="T91" s="64"/>
      <c r="U91" s="64"/>
      <c r="V91" s="64"/>
      <c r="W91" s="64"/>
      <c r="X91" s="64"/>
      <c r="Y91" s="64"/>
      <c r="Z91" s="64"/>
    </row>
    <row r="92" spans="1:26" ht="15">
      <c r="A92" s="64"/>
      <c r="B92" s="64"/>
      <c r="C92" s="64"/>
      <c r="D92" s="64"/>
      <c r="E92" s="64"/>
      <c r="F92" s="64"/>
      <c r="G92" s="64"/>
      <c r="H92" s="64"/>
      <c r="I92" s="64"/>
      <c r="J92" s="64"/>
      <c r="K92" s="64"/>
      <c r="L92" s="64"/>
      <c r="M92" s="64"/>
      <c r="N92" s="64"/>
      <c r="O92" s="64"/>
      <c r="P92" s="64"/>
      <c r="Q92" s="64"/>
      <c r="R92" s="64"/>
      <c r="S92" s="64"/>
      <c r="T92" s="64"/>
      <c r="U92" s="64"/>
      <c r="V92" s="64"/>
      <c r="W92" s="64"/>
      <c r="X92" s="64"/>
      <c r="Y92" s="64"/>
      <c r="Z92" s="64"/>
    </row>
    <row r="93" spans="1:26" ht="15">
      <c r="A93" s="64"/>
      <c r="B93" s="64"/>
      <c r="C93" s="64"/>
      <c r="D93" s="64"/>
      <c r="E93" s="64"/>
      <c r="F93" s="64"/>
      <c r="G93" s="64"/>
      <c r="H93" s="64"/>
      <c r="I93" s="64"/>
      <c r="J93" s="64"/>
      <c r="K93" s="64"/>
      <c r="L93" s="64"/>
      <c r="M93" s="64"/>
      <c r="N93" s="64"/>
      <c r="O93" s="64"/>
      <c r="P93" s="64"/>
      <c r="Q93" s="64"/>
      <c r="R93" s="64"/>
      <c r="S93" s="64"/>
      <c r="T93" s="64"/>
      <c r="U93" s="64"/>
      <c r="V93" s="64"/>
      <c r="W93" s="64"/>
      <c r="X93" s="64"/>
      <c r="Y93" s="64"/>
      <c r="Z93" s="64"/>
    </row>
    <row r="94" spans="1:26" ht="15">
      <c r="A94" s="64"/>
      <c r="B94" s="64"/>
      <c r="C94" s="64"/>
      <c r="D94" s="64"/>
      <c r="E94" s="64"/>
      <c r="F94" s="64"/>
      <c r="G94" s="64"/>
      <c r="H94" s="64"/>
      <c r="I94" s="64"/>
      <c r="J94" s="64"/>
      <c r="K94" s="64"/>
      <c r="L94" s="64"/>
      <c r="M94" s="64"/>
      <c r="N94" s="64"/>
      <c r="O94" s="64"/>
      <c r="P94" s="64"/>
      <c r="Q94" s="64"/>
      <c r="R94" s="64"/>
      <c r="S94" s="64"/>
      <c r="T94" s="64"/>
      <c r="U94" s="64"/>
      <c r="V94" s="64"/>
      <c r="W94" s="64"/>
      <c r="X94" s="64"/>
      <c r="Y94" s="64"/>
      <c r="Z94" s="64"/>
    </row>
    <row r="95" spans="1:26" ht="15">
      <c r="A95" s="64"/>
      <c r="B95" s="64"/>
      <c r="C95" s="64"/>
      <c r="D95" s="64"/>
      <c r="E95" s="64"/>
      <c r="F95" s="64"/>
      <c r="G95" s="64"/>
      <c r="H95" s="64"/>
      <c r="I95" s="64"/>
      <c r="J95" s="64"/>
      <c r="K95" s="64"/>
      <c r="L95" s="64"/>
      <c r="M95" s="64"/>
      <c r="N95" s="64"/>
      <c r="O95" s="64"/>
      <c r="P95" s="64"/>
      <c r="Q95" s="64"/>
      <c r="R95" s="64"/>
      <c r="S95" s="64"/>
      <c r="T95" s="64"/>
      <c r="U95" s="64"/>
      <c r="V95" s="64"/>
      <c r="W95" s="64"/>
      <c r="X95" s="64"/>
      <c r="Y95" s="64"/>
      <c r="Z95" s="64"/>
    </row>
    <row r="96" spans="1:26" ht="15">
      <c r="A96" s="64"/>
      <c r="B96" s="64"/>
      <c r="C96" s="64"/>
      <c r="D96" s="64"/>
      <c r="E96" s="64"/>
      <c r="F96" s="64"/>
      <c r="G96" s="64"/>
      <c r="H96" s="64"/>
      <c r="I96" s="64"/>
      <c r="J96" s="64"/>
      <c r="K96" s="64"/>
      <c r="L96" s="64"/>
      <c r="M96" s="64"/>
      <c r="N96" s="64"/>
      <c r="O96" s="64"/>
      <c r="P96" s="64"/>
      <c r="Q96" s="64"/>
      <c r="R96" s="64"/>
      <c r="S96" s="64"/>
      <c r="T96" s="64"/>
      <c r="U96" s="64"/>
      <c r="V96" s="64"/>
      <c r="W96" s="64"/>
      <c r="X96" s="64"/>
      <c r="Y96" s="64"/>
      <c r="Z96" s="64"/>
    </row>
    <row r="97" spans="1:26" ht="15">
      <c r="A97" s="64"/>
      <c r="B97" s="64"/>
      <c r="C97" s="64"/>
      <c r="D97" s="64"/>
      <c r="E97" s="64"/>
      <c r="F97" s="64"/>
      <c r="G97" s="64"/>
      <c r="H97" s="64"/>
      <c r="I97" s="64"/>
      <c r="J97" s="64"/>
      <c r="K97" s="64"/>
      <c r="L97" s="64"/>
      <c r="M97" s="64"/>
      <c r="N97" s="64"/>
      <c r="O97" s="64"/>
      <c r="P97" s="64"/>
      <c r="Q97" s="64"/>
      <c r="R97" s="64"/>
      <c r="S97" s="64"/>
      <c r="T97" s="64"/>
      <c r="U97" s="64"/>
      <c r="V97" s="64"/>
      <c r="W97" s="64"/>
      <c r="X97" s="64"/>
      <c r="Y97" s="64"/>
      <c r="Z97" s="64"/>
    </row>
    <row r="98" spans="1:26" ht="15">
      <c r="A98" s="64"/>
      <c r="B98" s="64"/>
      <c r="C98" s="64"/>
      <c r="D98" s="64"/>
      <c r="E98" s="64"/>
      <c r="F98" s="64"/>
      <c r="G98" s="64"/>
      <c r="H98" s="64"/>
      <c r="I98" s="64"/>
      <c r="J98" s="64"/>
      <c r="K98" s="64"/>
      <c r="L98" s="64"/>
      <c r="M98" s="64"/>
      <c r="N98" s="64"/>
      <c r="O98" s="64"/>
      <c r="P98" s="64"/>
      <c r="Q98" s="64"/>
      <c r="R98" s="64"/>
      <c r="S98" s="64"/>
      <c r="T98" s="64"/>
      <c r="U98" s="64"/>
      <c r="V98" s="64"/>
      <c r="W98" s="64"/>
      <c r="X98" s="64"/>
      <c r="Y98" s="64"/>
      <c r="Z98" s="64"/>
    </row>
    <row r="99" spans="1:26" ht="15">
      <c r="A99" s="64"/>
      <c r="B99" s="64"/>
      <c r="C99" s="64"/>
      <c r="D99" s="64"/>
      <c r="E99" s="64"/>
      <c r="F99" s="64"/>
      <c r="G99" s="64"/>
      <c r="H99" s="64"/>
      <c r="I99" s="64"/>
      <c r="J99" s="64"/>
      <c r="K99" s="64"/>
      <c r="L99" s="64"/>
      <c r="M99" s="64"/>
      <c r="N99" s="64"/>
      <c r="O99" s="64"/>
      <c r="P99" s="64"/>
      <c r="Q99" s="64"/>
      <c r="R99" s="64"/>
      <c r="S99" s="64"/>
      <c r="T99" s="64"/>
      <c r="U99" s="64"/>
      <c r="V99" s="64"/>
      <c r="W99" s="64"/>
      <c r="X99" s="64"/>
      <c r="Y99" s="64"/>
      <c r="Z99" s="64"/>
    </row>
    <row r="100" spans="1:26" ht="15">
      <c r="A100" s="64"/>
      <c r="B100" s="64"/>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row>
  </sheetData>
  <sheetProtection algorithmName="SHA-512" hashValue="c/6OxsbyWGhAO1EBz2PZcht9kR10tBctZE5OXPICbe8cyXx95l1qJJo7b/i1Slm3yKbrDInwMNuRfbk0K7Ac3w==" saltValue="trzkLb/y9wLKXD+jYP1iUw==" spinCount="100000" sheet="1" objects="1" scenarios="1"/>
  <mergeCells count="4">
    <mergeCell ref="A49:K49"/>
    <mergeCell ref="A56:K57"/>
    <mergeCell ref="A1:K1"/>
    <mergeCell ref="A2:K2"/>
  </mergeCells>
  <conditionalFormatting sqref="E5:E18">
    <cfRule type="expression" dxfId="12" priority="1">
      <formula>E5="Stainless Steel"</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100"/>
  <sheetViews>
    <sheetView workbookViewId="0"/>
  </sheetViews>
  <sheetFormatPr defaultRowHeight="14.25"/>
  <cols>
    <col min="1" max="1" width="18" customWidth="1"/>
    <col min="2" max="2" width="12" customWidth="1"/>
    <col min="3" max="3" width="36" customWidth="1"/>
    <col min="4" max="4" width="3" customWidth="1"/>
    <col min="5" max="7" width="20" customWidth="1"/>
  </cols>
  <sheetData>
    <row r="1" spans="1:26" ht="36" customHeight="1">
      <c r="A1" s="83" t="s">
        <v>30</v>
      </c>
      <c r="B1" s="83"/>
      <c r="C1" s="83"/>
      <c r="D1" s="83"/>
      <c r="E1" s="83"/>
      <c r="F1" s="83"/>
      <c r="G1" s="83"/>
      <c r="H1" s="4"/>
      <c r="I1" s="4"/>
      <c r="J1" s="4"/>
      <c r="K1" s="4"/>
      <c r="L1" s="4"/>
      <c r="M1" s="4"/>
      <c r="N1" s="4"/>
      <c r="O1" s="4"/>
      <c r="P1" s="4"/>
      <c r="Q1" s="4"/>
      <c r="R1" s="4"/>
      <c r="S1" s="4"/>
      <c r="T1" s="4"/>
      <c r="U1" s="4"/>
      <c r="V1" s="4"/>
      <c r="W1" s="4"/>
      <c r="X1" s="4"/>
      <c r="Y1" s="4"/>
      <c r="Z1" s="4"/>
    </row>
    <row r="2" spans="1:26" ht="15">
      <c r="A2" s="4"/>
      <c r="B2" s="4"/>
      <c r="C2" s="4"/>
      <c r="D2" s="4"/>
      <c r="E2" s="4"/>
      <c r="F2" s="4"/>
      <c r="G2" s="4"/>
      <c r="H2" s="4"/>
      <c r="I2" s="4"/>
      <c r="J2" s="4"/>
      <c r="K2" s="4"/>
      <c r="L2" s="4"/>
      <c r="M2" s="4"/>
      <c r="N2" s="4"/>
      <c r="O2" s="4"/>
      <c r="P2" s="4"/>
      <c r="Q2" s="4"/>
      <c r="R2" s="4"/>
      <c r="S2" s="4"/>
      <c r="T2" s="4"/>
      <c r="U2" s="4"/>
      <c r="V2" s="4"/>
      <c r="W2" s="4"/>
      <c r="X2" s="4"/>
      <c r="Y2" s="4"/>
      <c r="Z2" s="4"/>
    </row>
    <row r="3" spans="1:26" ht="17.25">
      <c r="A3" s="84" t="s">
        <v>31</v>
      </c>
      <c r="B3" s="84"/>
      <c r="C3" s="84"/>
      <c r="D3" s="84"/>
      <c r="E3" s="84"/>
      <c r="F3" s="84"/>
      <c r="G3" s="84"/>
      <c r="H3" s="4"/>
      <c r="I3" s="4"/>
      <c r="J3" s="4"/>
      <c r="K3" s="4"/>
      <c r="L3" s="4"/>
      <c r="M3" s="4"/>
      <c r="N3" s="4"/>
      <c r="O3" s="4"/>
      <c r="P3" s="4"/>
      <c r="Q3" s="4"/>
      <c r="R3" s="4"/>
      <c r="S3" s="4"/>
      <c r="T3" s="4"/>
      <c r="U3" s="4"/>
      <c r="V3" s="4"/>
      <c r="W3" s="4"/>
      <c r="X3" s="4"/>
      <c r="Y3" s="4"/>
      <c r="Z3" s="4"/>
    </row>
    <row r="4" spans="1:26" ht="15">
      <c r="A4" s="85" t="s">
        <v>3</v>
      </c>
      <c r="B4" s="85" t="s">
        <v>16</v>
      </c>
      <c r="C4" s="85" t="s">
        <v>32</v>
      </c>
      <c r="D4" s="4"/>
      <c r="E4" s="86" t="s">
        <v>33</v>
      </c>
      <c r="F4" s="86"/>
      <c r="G4" s="86"/>
      <c r="H4" s="4"/>
      <c r="I4" s="4"/>
      <c r="J4" s="4"/>
      <c r="K4" s="4"/>
      <c r="L4" s="4"/>
      <c r="M4" s="4"/>
      <c r="N4" s="4"/>
      <c r="O4" s="4"/>
      <c r="P4" s="4"/>
      <c r="Q4" s="4"/>
      <c r="R4" s="4"/>
      <c r="S4" s="4"/>
      <c r="T4" s="4"/>
      <c r="U4" s="4"/>
      <c r="V4" s="4"/>
      <c r="W4" s="4"/>
      <c r="X4" s="4"/>
      <c r="Y4" s="4"/>
      <c r="Z4" s="4"/>
    </row>
    <row r="5" spans="1:26" ht="45">
      <c r="A5" s="87" t="s">
        <v>17</v>
      </c>
      <c r="B5" s="87" t="s">
        <v>19</v>
      </c>
      <c r="C5" s="87" t="s">
        <v>34</v>
      </c>
      <c r="D5" s="4"/>
      <c r="E5" s="88" t="s">
        <v>35</v>
      </c>
      <c r="F5" s="88"/>
      <c r="G5" s="88"/>
      <c r="H5" s="4"/>
      <c r="I5" s="4"/>
      <c r="J5" s="4"/>
      <c r="K5" s="4"/>
      <c r="L5" s="4"/>
      <c r="M5" s="4"/>
      <c r="N5" s="4"/>
      <c r="O5" s="4"/>
      <c r="P5" s="4"/>
      <c r="Q5" s="4"/>
      <c r="R5" s="4"/>
      <c r="S5" s="4"/>
      <c r="T5" s="4"/>
      <c r="U5" s="4"/>
      <c r="V5" s="4"/>
      <c r="W5" s="4"/>
      <c r="X5" s="4"/>
      <c r="Y5" s="4"/>
      <c r="Z5" s="4"/>
    </row>
    <row r="6" spans="1:26" ht="45">
      <c r="A6" s="87" t="s">
        <v>25</v>
      </c>
      <c r="B6" s="87" t="s">
        <v>26</v>
      </c>
      <c r="C6" s="87" t="s">
        <v>34</v>
      </c>
      <c r="D6" s="4"/>
      <c r="E6" s="88"/>
      <c r="F6" s="88"/>
      <c r="G6" s="88"/>
      <c r="H6" s="4"/>
      <c r="I6" s="4"/>
      <c r="J6" s="4"/>
      <c r="K6" s="4"/>
      <c r="L6" s="4"/>
      <c r="M6" s="4"/>
      <c r="N6" s="4"/>
      <c r="O6" s="4"/>
      <c r="P6" s="4"/>
      <c r="Q6" s="4"/>
      <c r="R6" s="4"/>
      <c r="S6" s="4"/>
      <c r="T6" s="4"/>
      <c r="U6" s="4"/>
      <c r="V6" s="4"/>
      <c r="W6" s="4"/>
      <c r="X6" s="4"/>
      <c r="Y6" s="4"/>
      <c r="Z6" s="4"/>
    </row>
    <row r="7" spans="1:26" ht="45">
      <c r="A7" s="87" t="s">
        <v>27</v>
      </c>
      <c r="B7" s="87" t="s">
        <v>28</v>
      </c>
      <c r="C7" s="87" t="s">
        <v>34</v>
      </c>
      <c r="D7" s="4"/>
      <c r="E7" s="88"/>
      <c r="F7" s="88"/>
      <c r="G7" s="88"/>
      <c r="H7" s="4"/>
      <c r="I7" s="4"/>
      <c r="J7" s="4"/>
      <c r="K7" s="4"/>
      <c r="L7" s="4"/>
      <c r="M7" s="4"/>
      <c r="N7" s="4"/>
      <c r="O7" s="4"/>
      <c r="P7" s="4"/>
      <c r="Q7" s="4"/>
      <c r="R7" s="4"/>
      <c r="S7" s="4"/>
      <c r="T7" s="4"/>
      <c r="U7" s="4"/>
      <c r="V7" s="4"/>
      <c r="W7" s="4"/>
      <c r="X7" s="4"/>
      <c r="Y7" s="4"/>
      <c r="Z7" s="4"/>
    </row>
    <row r="8" spans="1:26" ht="15">
      <c r="A8" s="4"/>
      <c r="B8" s="4"/>
      <c r="C8" s="4"/>
      <c r="D8" s="4"/>
      <c r="E8" s="88"/>
      <c r="F8" s="88"/>
      <c r="G8" s="88"/>
      <c r="H8" s="4"/>
      <c r="I8" s="4"/>
      <c r="J8" s="4"/>
      <c r="K8" s="4"/>
      <c r="L8" s="4"/>
      <c r="M8" s="4"/>
      <c r="N8" s="4"/>
      <c r="O8" s="4"/>
      <c r="P8" s="4"/>
      <c r="Q8" s="4"/>
      <c r="R8" s="4"/>
      <c r="S8" s="4"/>
      <c r="T8" s="4"/>
      <c r="U8" s="4"/>
      <c r="V8" s="4"/>
      <c r="W8" s="4"/>
      <c r="X8" s="4"/>
      <c r="Y8" s="4"/>
      <c r="Z8" s="4"/>
    </row>
    <row r="9" spans="1:26" ht="15">
      <c r="A9" s="4"/>
      <c r="B9" s="4"/>
      <c r="C9" s="4"/>
      <c r="D9" s="4"/>
      <c r="E9" s="4"/>
      <c r="F9" s="4"/>
      <c r="G9" s="4"/>
      <c r="H9" s="4"/>
      <c r="I9" s="4"/>
      <c r="J9" s="4"/>
      <c r="K9" s="4"/>
      <c r="L9" s="4"/>
      <c r="M9" s="4"/>
      <c r="N9" s="4"/>
      <c r="O9" s="4"/>
      <c r="P9" s="4"/>
      <c r="Q9" s="4"/>
      <c r="R9" s="4"/>
      <c r="S9" s="4"/>
      <c r="T9" s="4"/>
      <c r="U9" s="4"/>
      <c r="V9" s="4"/>
      <c r="W9" s="4"/>
      <c r="X9" s="4"/>
      <c r="Y9" s="4"/>
      <c r="Z9" s="4"/>
    </row>
    <row r="10" spans="1:26" ht="17.25">
      <c r="A10" s="84" t="s">
        <v>36</v>
      </c>
      <c r="B10" s="84"/>
      <c r="C10" s="84"/>
      <c r="D10" s="84"/>
      <c r="E10" s="84"/>
      <c r="F10" s="84"/>
      <c r="G10" s="84"/>
      <c r="H10" s="4"/>
      <c r="I10" s="4"/>
      <c r="J10" s="4"/>
      <c r="K10" s="4"/>
      <c r="L10" s="4"/>
      <c r="M10" s="4"/>
      <c r="N10" s="4"/>
      <c r="O10" s="4"/>
      <c r="P10" s="4"/>
      <c r="Q10" s="4"/>
      <c r="R10" s="4"/>
      <c r="S10" s="4"/>
      <c r="T10" s="4"/>
      <c r="U10" s="4"/>
      <c r="V10" s="4"/>
      <c r="W10" s="4"/>
      <c r="X10" s="4"/>
      <c r="Y10" s="4"/>
      <c r="Z10" s="4"/>
    </row>
    <row r="11" spans="1:26" ht="15">
      <c r="A11" s="85" t="s">
        <v>7</v>
      </c>
      <c r="B11" s="85" t="s">
        <v>37</v>
      </c>
      <c r="C11" s="85" t="s">
        <v>38</v>
      </c>
      <c r="D11" s="4"/>
      <c r="E11" s="86" t="s">
        <v>39</v>
      </c>
      <c r="F11" s="86"/>
      <c r="G11" s="86"/>
      <c r="H11" s="4"/>
      <c r="I11" s="4"/>
      <c r="J11" s="4"/>
      <c r="K11" s="4"/>
      <c r="L11" s="4"/>
      <c r="M11" s="4"/>
      <c r="N11" s="4"/>
      <c r="O11" s="4"/>
      <c r="P11" s="4"/>
      <c r="Q11" s="4"/>
      <c r="R11" s="4"/>
      <c r="S11" s="4"/>
      <c r="T11" s="4"/>
      <c r="U11" s="4"/>
      <c r="V11" s="4"/>
      <c r="W11" s="4"/>
      <c r="X11" s="4"/>
      <c r="Y11" s="4"/>
      <c r="Z11" s="4"/>
    </row>
    <row r="12" spans="1:26" ht="75">
      <c r="A12" s="87" t="s">
        <v>18</v>
      </c>
      <c r="B12" s="87" t="s">
        <v>40</v>
      </c>
      <c r="C12" s="87" t="s">
        <v>41</v>
      </c>
      <c r="D12" s="4"/>
      <c r="E12" s="89" t="s">
        <v>42</v>
      </c>
      <c r="F12" s="89"/>
      <c r="G12" s="89"/>
      <c r="H12" s="4"/>
      <c r="I12" s="4"/>
      <c r="J12" s="4"/>
      <c r="K12" s="4"/>
      <c r="L12" s="4"/>
      <c r="M12" s="4"/>
      <c r="N12" s="4"/>
      <c r="O12" s="4"/>
      <c r="P12" s="4"/>
      <c r="Q12" s="4"/>
      <c r="R12" s="4"/>
      <c r="S12" s="4"/>
      <c r="T12" s="4"/>
      <c r="U12" s="4"/>
      <c r="V12" s="4"/>
      <c r="W12" s="4"/>
      <c r="X12" s="4"/>
      <c r="Y12" s="4"/>
      <c r="Z12" s="4"/>
    </row>
    <row r="13" spans="1:26" ht="105">
      <c r="A13" s="87" t="s">
        <v>23</v>
      </c>
      <c r="B13" s="87" t="s">
        <v>43</v>
      </c>
      <c r="C13" s="87" t="s">
        <v>44</v>
      </c>
      <c r="D13" s="4"/>
      <c r="E13" s="89"/>
      <c r="F13" s="89"/>
      <c r="G13" s="89"/>
      <c r="H13" s="4"/>
      <c r="I13" s="4"/>
      <c r="J13" s="4"/>
      <c r="K13" s="4"/>
      <c r="L13" s="4"/>
      <c r="M13" s="4"/>
      <c r="N13" s="4"/>
      <c r="O13" s="4"/>
      <c r="P13" s="4"/>
      <c r="Q13" s="4"/>
      <c r="R13" s="4"/>
      <c r="S13" s="4"/>
      <c r="T13" s="4"/>
      <c r="U13" s="4"/>
      <c r="V13" s="4"/>
      <c r="W13" s="4"/>
      <c r="X13" s="4"/>
      <c r="Y13" s="4"/>
      <c r="Z13" s="4"/>
    </row>
    <row r="14" spans="1:26" ht="15">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7.25">
      <c r="A15" s="90" t="s">
        <v>45</v>
      </c>
      <c r="B15" s="90"/>
      <c r="C15" s="90"/>
      <c r="D15" s="90"/>
      <c r="E15" s="90"/>
      <c r="F15" s="90"/>
      <c r="G15" s="90"/>
      <c r="H15" s="4"/>
      <c r="I15" s="4"/>
      <c r="J15" s="4"/>
      <c r="K15" s="4"/>
      <c r="L15" s="4"/>
      <c r="M15" s="4"/>
      <c r="N15" s="4"/>
      <c r="O15" s="4"/>
      <c r="P15" s="4"/>
      <c r="Q15" s="4"/>
      <c r="R15" s="4"/>
      <c r="S15" s="4"/>
      <c r="T15" s="4"/>
      <c r="U15" s="4"/>
      <c r="V15" s="4"/>
      <c r="W15" s="4"/>
      <c r="X15" s="4"/>
      <c r="Y15" s="4"/>
      <c r="Z15" s="4"/>
    </row>
    <row r="16" spans="1:26" ht="15">
      <c r="A16" s="91" t="s">
        <v>46</v>
      </c>
      <c r="B16" s="91"/>
      <c r="C16" s="91"/>
      <c r="D16" s="91"/>
      <c r="E16" s="91"/>
      <c r="F16" s="91"/>
      <c r="G16" s="91"/>
      <c r="H16" s="4"/>
      <c r="I16" s="4"/>
      <c r="J16" s="4"/>
      <c r="K16" s="4"/>
      <c r="L16" s="4"/>
      <c r="M16" s="4"/>
      <c r="N16" s="4"/>
      <c r="O16" s="4"/>
      <c r="P16" s="4"/>
      <c r="Q16" s="4"/>
      <c r="R16" s="4"/>
      <c r="S16" s="4"/>
      <c r="T16" s="4"/>
      <c r="U16" s="4"/>
      <c r="V16" s="4"/>
      <c r="W16" s="4"/>
      <c r="X16" s="4"/>
      <c r="Y16" s="4"/>
      <c r="Z16" s="4"/>
    </row>
    <row r="17" spans="1:26" ht="15">
      <c r="A17" s="91"/>
      <c r="B17" s="91"/>
      <c r="C17" s="91"/>
      <c r="D17" s="91"/>
      <c r="E17" s="91"/>
      <c r="F17" s="91"/>
      <c r="G17" s="91"/>
      <c r="H17" s="4"/>
      <c r="I17" s="4"/>
      <c r="J17" s="4"/>
      <c r="K17" s="4"/>
      <c r="L17" s="4"/>
      <c r="M17" s="4"/>
      <c r="N17" s="4"/>
      <c r="O17" s="4"/>
      <c r="P17" s="4"/>
      <c r="Q17" s="4"/>
      <c r="R17" s="4"/>
      <c r="S17" s="4"/>
      <c r="T17" s="4"/>
      <c r="U17" s="4"/>
      <c r="V17" s="4"/>
      <c r="W17" s="4"/>
      <c r="X17" s="4"/>
      <c r="Y17" s="4"/>
      <c r="Z17" s="4"/>
    </row>
    <row r="18" spans="1:26" ht="15">
      <c r="A18" s="91"/>
      <c r="B18" s="91"/>
      <c r="C18" s="91"/>
      <c r="D18" s="91"/>
      <c r="E18" s="91"/>
      <c r="F18" s="91"/>
      <c r="G18" s="91"/>
      <c r="H18" s="4"/>
      <c r="I18" s="4"/>
      <c r="J18" s="4"/>
      <c r="K18" s="4"/>
      <c r="L18" s="4"/>
      <c r="M18" s="4"/>
      <c r="N18" s="4"/>
      <c r="O18" s="4"/>
      <c r="P18" s="4"/>
      <c r="Q18" s="4"/>
      <c r="R18" s="4"/>
      <c r="S18" s="4"/>
      <c r="T18" s="4"/>
      <c r="U18" s="4"/>
      <c r="V18" s="4"/>
      <c r="W18" s="4"/>
      <c r="X18" s="4"/>
      <c r="Y18" s="4"/>
      <c r="Z18" s="4"/>
    </row>
    <row r="19" spans="1:26" ht="15">
      <c r="A19" s="91"/>
      <c r="B19" s="91"/>
      <c r="C19" s="91"/>
      <c r="D19" s="91"/>
      <c r="E19" s="91"/>
      <c r="F19" s="91"/>
      <c r="G19" s="91"/>
      <c r="H19" s="4"/>
      <c r="I19" s="4"/>
      <c r="J19" s="4"/>
      <c r="K19" s="4"/>
      <c r="L19" s="4"/>
      <c r="M19" s="4"/>
      <c r="N19" s="4"/>
      <c r="O19" s="4"/>
      <c r="P19" s="4"/>
      <c r="Q19" s="4"/>
      <c r="R19" s="4"/>
      <c r="S19" s="4"/>
      <c r="T19" s="4"/>
      <c r="U19" s="4"/>
      <c r="V19" s="4"/>
      <c r="W19" s="4"/>
      <c r="X19" s="4"/>
      <c r="Y19" s="4"/>
      <c r="Z19" s="4"/>
    </row>
    <row r="20" spans="1:26" ht="1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
      <c r="A21" s="92" t="s">
        <v>47</v>
      </c>
      <c r="B21" s="92"/>
      <c r="C21" s="92"/>
      <c r="D21" s="92"/>
      <c r="E21" s="92"/>
      <c r="F21" s="92"/>
      <c r="G21" s="92"/>
      <c r="H21" s="4"/>
      <c r="I21" s="4"/>
      <c r="J21" s="4"/>
      <c r="K21" s="4"/>
      <c r="L21" s="4"/>
      <c r="M21" s="4"/>
      <c r="N21" s="4"/>
      <c r="O21" s="4"/>
      <c r="P21" s="4"/>
      <c r="Q21" s="4"/>
      <c r="R21" s="4"/>
      <c r="S21" s="4"/>
      <c r="T21" s="4"/>
      <c r="U21" s="4"/>
      <c r="V21" s="4"/>
      <c r="W21" s="4"/>
      <c r="X21" s="4"/>
      <c r="Y21" s="4"/>
      <c r="Z21" s="4"/>
    </row>
    <row r="22" spans="1:26" ht="15">
      <c r="A22" s="93" t="s">
        <v>48</v>
      </c>
      <c r="B22" s="93"/>
      <c r="C22" s="93"/>
      <c r="D22" s="93"/>
      <c r="E22" s="93"/>
      <c r="F22" s="93"/>
      <c r="G22" s="93"/>
      <c r="H22" s="4"/>
      <c r="I22" s="4"/>
      <c r="J22" s="4"/>
      <c r="K22" s="4"/>
      <c r="L22" s="4"/>
      <c r="M22" s="4"/>
      <c r="N22" s="4"/>
      <c r="O22" s="4"/>
      <c r="P22" s="4"/>
      <c r="Q22" s="4"/>
      <c r="R22" s="4"/>
      <c r="S22" s="4"/>
      <c r="T22" s="4"/>
      <c r="U22" s="4"/>
      <c r="V22" s="4"/>
      <c r="W22" s="4"/>
      <c r="X22" s="4"/>
      <c r="Y22" s="4"/>
      <c r="Z22" s="4"/>
    </row>
    <row r="23" spans="1:26" ht="15">
      <c r="A23" s="93"/>
      <c r="B23" s="93"/>
      <c r="C23" s="93"/>
      <c r="D23" s="93"/>
      <c r="E23" s="93"/>
      <c r="F23" s="93"/>
      <c r="G23" s="93"/>
      <c r="H23" s="4"/>
      <c r="I23" s="4"/>
      <c r="J23" s="4"/>
      <c r="K23" s="4"/>
      <c r="L23" s="4"/>
      <c r="M23" s="4"/>
      <c r="N23" s="4"/>
      <c r="O23" s="4"/>
      <c r="P23" s="4"/>
      <c r="Q23" s="4"/>
      <c r="R23" s="4"/>
      <c r="S23" s="4"/>
      <c r="T23" s="4"/>
      <c r="U23" s="4"/>
      <c r="V23" s="4"/>
      <c r="W23" s="4"/>
      <c r="X23" s="4"/>
      <c r="Y23" s="4"/>
      <c r="Z23" s="4"/>
    </row>
    <row r="24" spans="1:26" ht="1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sheetData>
  <sheetProtection algorithmName="SHA-512" hashValue="/QwbaBKWNr67Cq7OpIsglPw6nxs5CnGph67A5oxx586YK6lOO1Sr8sgTcgJ+yX0Z1VB5L+1/11K0bMi0OmLCcA==" saltValue="FqU62723Fo+CulXtGHoPtA==" spinCount="100000" sheet="1" objects="1" scenarios="1"/>
  <mergeCells count="11">
    <mergeCell ref="A22:G23"/>
    <mergeCell ref="E11:G11"/>
    <mergeCell ref="E12:G13"/>
    <mergeCell ref="A15:G15"/>
    <mergeCell ref="A16:G19"/>
    <mergeCell ref="A21:G21"/>
    <mergeCell ref="A1:G1"/>
    <mergeCell ref="A3:G3"/>
    <mergeCell ref="E4:G4"/>
    <mergeCell ref="E5:G8"/>
    <mergeCell ref="A10:G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Z100"/>
  <sheetViews>
    <sheetView workbookViewId="0"/>
  </sheetViews>
  <sheetFormatPr defaultRowHeight="14.25"/>
  <cols>
    <col min="1" max="3" width="22" customWidth="1"/>
    <col min="4" max="4" width="24" customWidth="1"/>
    <col min="5" max="5" width="16" customWidth="1"/>
    <col min="7" max="7" width="22" customWidth="1"/>
    <col min="8" max="8" width="12" customWidth="1"/>
  </cols>
  <sheetData>
    <row r="1" spans="1:26" ht="15">
      <c r="A1" s="94" t="s">
        <v>49</v>
      </c>
      <c r="B1" s="94" t="s">
        <v>50</v>
      </c>
      <c r="C1" s="94" t="s">
        <v>51</v>
      </c>
      <c r="D1" s="94" t="s">
        <v>52</v>
      </c>
      <c r="E1" s="94"/>
      <c r="F1" s="4"/>
      <c r="G1" s="64" t="s">
        <v>168</v>
      </c>
      <c r="H1" s="64" t="s">
        <v>169</v>
      </c>
      <c r="I1" s="4"/>
      <c r="J1" s="4"/>
      <c r="K1" s="4"/>
      <c r="L1" s="4"/>
      <c r="M1" s="4"/>
      <c r="N1" s="4"/>
      <c r="O1" s="4"/>
      <c r="P1" s="4"/>
      <c r="Q1" s="4"/>
      <c r="R1" s="4"/>
      <c r="S1" s="4"/>
      <c r="T1" s="4"/>
      <c r="U1" s="4"/>
      <c r="V1" s="4"/>
      <c r="W1" s="4"/>
      <c r="X1" s="4"/>
      <c r="Y1" s="4"/>
      <c r="Z1" s="4"/>
    </row>
    <row r="2" spans="1:26" ht="15">
      <c r="A2" s="95">
        <v>40</v>
      </c>
      <c r="B2" s="87">
        <v>15</v>
      </c>
      <c r="C2" s="87" t="s">
        <v>18</v>
      </c>
      <c r="D2" s="87" t="s">
        <v>53</v>
      </c>
      <c r="E2" s="87" t="s">
        <v>54</v>
      </c>
      <c r="F2" s="4"/>
      <c r="G2" s="81" t="s">
        <v>82</v>
      </c>
      <c r="H2" s="81" t="s">
        <v>170</v>
      </c>
      <c r="I2" s="4"/>
      <c r="J2" s="4"/>
      <c r="K2" s="4"/>
      <c r="L2" s="4"/>
      <c r="M2" s="4"/>
      <c r="N2" s="4"/>
      <c r="O2" s="4"/>
      <c r="P2" s="4"/>
      <c r="Q2" s="4"/>
      <c r="R2" s="4"/>
      <c r="S2" s="4"/>
      <c r="T2" s="4"/>
      <c r="U2" s="4"/>
      <c r="V2" s="4"/>
      <c r="W2" s="4"/>
      <c r="X2" s="4"/>
      <c r="Y2" s="4"/>
      <c r="Z2" s="4"/>
    </row>
    <row r="3" spans="1:26" ht="15">
      <c r="A3" s="95">
        <v>50</v>
      </c>
      <c r="B3" s="87">
        <v>20</v>
      </c>
      <c r="C3" s="87" t="s">
        <v>23</v>
      </c>
      <c r="D3" s="87" t="s">
        <v>55</v>
      </c>
      <c r="E3" s="87" t="s">
        <v>56</v>
      </c>
      <c r="F3" s="4"/>
      <c r="G3" s="81" t="s">
        <v>85</v>
      </c>
      <c r="H3" s="81" t="s">
        <v>171</v>
      </c>
      <c r="I3" s="4"/>
      <c r="J3" s="4"/>
      <c r="K3" s="4"/>
      <c r="L3" s="4"/>
      <c r="M3" s="4"/>
      <c r="N3" s="4"/>
      <c r="O3" s="4"/>
      <c r="P3" s="4"/>
      <c r="Q3" s="4"/>
      <c r="R3" s="4"/>
      <c r="S3" s="4"/>
      <c r="T3" s="4"/>
      <c r="U3" s="4"/>
      <c r="V3" s="4"/>
      <c r="W3" s="4"/>
      <c r="X3" s="4"/>
      <c r="Y3" s="4"/>
      <c r="Z3" s="4"/>
    </row>
    <row r="4" spans="1:26" ht="15">
      <c r="A4" s="95">
        <v>60</v>
      </c>
      <c r="B4" s="87">
        <v>30</v>
      </c>
      <c r="C4" s="87"/>
      <c r="D4" s="87" t="s">
        <v>57</v>
      </c>
      <c r="E4" s="87" t="s">
        <v>58</v>
      </c>
      <c r="F4" s="4"/>
      <c r="G4" s="81" t="s">
        <v>88</v>
      </c>
      <c r="H4" s="81" t="s">
        <v>172</v>
      </c>
      <c r="I4" s="4"/>
      <c r="J4" s="4"/>
      <c r="K4" s="4"/>
      <c r="L4" s="4"/>
      <c r="M4" s="4"/>
      <c r="N4" s="4"/>
      <c r="O4" s="4"/>
      <c r="P4" s="4"/>
      <c r="Q4" s="4"/>
      <c r="R4" s="4"/>
      <c r="S4" s="4"/>
      <c r="T4" s="4"/>
      <c r="U4" s="4"/>
      <c r="V4" s="4"/>
      <c r="W4" s="4"/>
      <c r="X4" s="4"/>
      <c r="Y4" s="4"/>
      <c r="Z4" s="4"/>
    </row>
    <row r="5" spans="1:26" ht="15">
      <c r="A5" s="87"/>
      <c r="B5" s="87"/>
      <c r="C5" s="87"/>
      <c r="D5" s="87" t="s">
        <v>59</v>
      </c>
      <c r="E5" s="87" t="s">
        <v>60</v>
      </c>
      <c r="F5" s="4"/>
      <c r="G5" s="4"/>
      <c r="H5" s="4"/>
      <c r="I5" s="4"/>
      <c r="J5" s="4"/>
      <c r="K5" s="4"/>
      <c r="L5" s="4"/>
      <c r="M5" s="4"/>
      <c r="N5" s="4"/>
      <c r="O5" s="4"/>
      <c r="P5" s="4"/>
      <c r="Q5" s="4"/>
      <c r="R5" s="4"/>
      <c r="S5" s="4"/>
      <c r="T5" s="4"/>
      <c r="U5" s="4"/>
      <c r="V5" s="4"/>
      <c r="W5" s="4"/>
      <c r="X5" s="4"/>
      <c r="Y5" s="4"/>
      <c r="Z5" s="4"/>
    </row>
    <row r="6" spans="1:26" ht="15">
      <c r="A6" s="87"/>
      <c r="B6" s="87"/>
      <c r="C6" s="87"/>
      <c r="D6" s="87" t="s">
        <v>61</v>
      </c>
      <c r="E6" s="87" t="s">
        <v>62</v>
      </c>
      <c r="F6" s="4"/>
      <c r="G6" s="4"/>
      <c r="H6" s="4"/>
      <c r="I6" s="4"/>
      <c r="J6" s="4"/>
      <c r="K6" s="4"/>
      <c r="L6" s="4"/>
      <c r="M6" s="4"/>
      <c r="N6" s="4"/>
      <c r="O6" s="4"/>
      <c r="P6" s="4"/>
      <c r="Q6" s="4"/>
      <c r="R6" s="4"/>
      <c r="S6" s="4"/>
      <c r="T6" s="4"/>
      <c r="U6" s="4"/>
      <c r="V6" s="4"/>
      <c r="W6" s="4"/>
      <c r="X6" s="4"/>
      <c r="Y6" s="4"/>
      <c r="Z6" s="4"/>
    </row>
    <row r="7" spans="1:26" ht="15">
      <c r="A7" s="87"/>
      <c r="B7" s="87"/>
      <c r="C7" s="87"/>
      <c r="D7" s="87" t="s">
        <v>63</v>
      </c>
      <c r="E7" s="87" t="s">
        <v>64</v>
      </c>
      <c r="F7" s="4"/>
      <c r="G7" s="4"/>
      <c r="H7" s="4"/>
      <c r="I7" s="4"/>
      <c r="J7" s="4"/>
      <c r="K7" s="4"/>
      <c r="L7" s="4"/>
      <c r="M7" s="4"/>
      <c r="N7" s="4"/>
      <c r="O7" s="4"/>
      <c r="P7" s="4"/>
      <c r="Q7" s="4"/>
      <c r="R7" s="4"/>
      <c r="S7" s="4"/>
      <c r="T7" s="4"/>
      <c r="U7" s="4"/>
      <c r="V7" s="4"/>
      <c r="W7" s="4"/>
      <c r="X7" s="4"/>
      <c r="Y7" s="4"/>
      <c r="Z7" s="4"/>
    </row>
    <row r="8" spans="1:26" ht="15">
      <c r="A8" s="87"/>
      <c r="B8" s="87"/>
      <c r="C8" s="87"/>
      <c r="D8" s="87" t="s">
        <v>65</v>
      </c>
      <c r="E8" s="87" t="s">
        <v>66</v>
      </c>
      <c r="F8" s="4"/>
      <c r="G8" s="4"/>
      <c r="H8" s="4"/>
      <c r="I8" s="4"/>
      <c r="J8" s="4"/>
      <c r="K8" s="4"/>
      <c r="L8" s="4"/>
      <c r="M8" s="4"/>
      <c r="N8" s="4"/>
      <c r="O8" s="4"/>
      <c r="P8" s="4"/>
      <c r="Q8" s="4"/>
      <c r="R8" s="4"/>
      <c r="S8" s="4"/>
      <c r="T8" s="4"/>
      <c r="U8" s="4"/>
      <c r="V8" s="4"/>
      <c r="W8" s="4"/>
      <c r="X8" s="4"/>
      <c r="Y8" s="4"/>
      <c r="Z8" s="4"/>
    </row>
    <row r="9" spans="1:26" ht="15">
      <c r="A9" s="87"/>
      <c r="B9" s="87"/>
      <c r="C9" s="87"/>
      <c r="D9" s="87"/>
      <c r="E9" s="87"/>
      <c r="F9" s="4"/>
      <c r="G9" s="4"/>
      <c r="H9" s="4"/>
      <c r="I9" s="4"/>
      <c r="J9" s="4"/>
      <c r="K9" s="4"/>
      <c r="L9" s="4"/>
      <c r="M9" s="4"/>
      <c r="N9" s="4"/>
      <c r="O9" s="4"/>
      <c r="P9" s="4"/>
      <c r="Q9" s="4"/>
      <c r="R9" s="4"/>
      <c r="S9" s="4"/>
      <c r="T9" s="4"/>
      <c r="U9" s="4"/>
      <c r="V9" s="4"/>
      <c r="W9" s="4"/>
      <c r="X9" s="4"/>
      <c r="Y9" s="4"/>
      <c r="Z9" s="4"/>
    </row>
    <row r="10" spans="1:26" ht="15">
      <c r="A10" s="87"/>
      <c r="B10" s="87"/>
      <c r="C10" s="87"/>
      <c r="D10" s="87"/>
      <c r="E10" s="87"/>
      <c r="F10" s="4"/>
      <c r="G10" s="4"/>
      <c r="H10" s="4"/>
      <c r="I10" s="4"/>
      <c r="J10" s="4"/>
      <c r="K10" s="4"/>
      <c r="L10" s="4"/>
      <c r="M10" s="4"/>
      <c r="N10" s="4"/>
      <c r="O10" s="4"/>
      <c r="P10" s="4"/>
      <c r="Q10" s="4"/>
      <c r="R10" s="4"/>
      <c r="S10" s="4"/>
      <c r="T10" s="4"/>
      <c r="U10" s="4"/>
      <c r="V10" s="4"/>
      <c r="W10" s="4"/>
      <c r="X10" s="4"/>
      <c r="Y10" s="4"/>
      <c r="Z10" s="4"/>
    </row>
    <row r="11" spans="1:26" ht="15">
      <c r="A11" s="4"/>
      <c r="B11" s="4"/>
      <c r="C11" s="4"/>
      <c r="D11" s="4"/>
      <c r="E11" s="4"/>
      <c r="F11" s="4"/>
      <c r="G11" s="4"/>
      <c r="H11" s="4"/>
      <c r="I11" s="4"/>
      <c r="J11" s="4"/>
      <c r="K11" s="4"/>
      <c r="L11" s="4"/>
      <c r="M11" s="4"/>
      <c r="N11" s="4"/>
      <c r="O11" s="4"/>
      <c r="P11" s="4"/>
      <c r="Q11" s="4"/>
      <c r="R11" s="4"/>
      <c r="S11" s="4"/>
      <c r="T11" s="4"/>
      <c r="U11" s="4"/>
      <c r="V11" s="4"/>
      <c r="W11" s="4"/>
      <c r="X11" s="4"/>
      <c r="Y11" s="4"/>
      <c r="Z11" s="4"/>
    </row>
    <row r="12" spans="1:26" ht="15">
      <c r="A12" s="4"/>
      <c r="B12" s="4"/>
      <c r="C12" s="4"/>
      <c r="D12" s="4"/>
      <c r="E12" s="4"/>
      <c r="F12" s="4"/>
      <c r="G12" s="4"/>
      <c r="H12" s="4"/>
      <c r="I12" s="4"/>
      <c r="J12" s="4"/>
      <c r="K12" s="4"/>
      <c r="L12" s="4"/>
      <c r="M12" s="4"/>
      <c r="N12" s="4"/>
      <c r="O12" s="4"/>
      <c r="P12" s="4"/>
      <c r="Q12" s="4"/>
      <c r="R12" s="4"/>
      <c r="S12" s="4"/>
      <c r="T12" s="4"/>
      <c r="U12" s="4"/>
      <c r="V12" s="4"/>
      <c r="W12" s="4"/>
      <c r="X12" s="4"/>
      <c r="Y12" s="4"/>
      <c r="Z12" s="4"/>
    </row>
    <row r="13" spans="1:26" ht="15">
      <c r="A13" s="4"/>
      <c r="B13" s="4"/>
      <c r="C13" s="4"/>
      <c r="D13" s="4"/>
      <c r="E13" s="4"/>
      <c r="F13" s="4"/>
      <c r="G13" s="4"/>
      <c r="H13" s="4"/>
      <c r="I13" s="4"/>
      <c r="J13" s="4"/>
      <c r="K13" s="4"/>
      <c r="L13" s="4"/>
      <c r="M13" s="4"/>
      <c r="N13" s="4"/>
      <c r="O13" s="4"/>
      <c r="P13" s="4"/>
      <c r="Q13" s="4"/>
      <c r="R13" s="4"/>
      <c r="S13" s="4"/>
      <c r="T13" s="4"/>
      <c r="U13" s="4"/>
      <c r="V13" s="4"/>
      <c r="W13" s="4"/>
      <c r="X13" s="4"/>
      <c r="Y13" s="4"/>
      <c r="Z13" s="4"/>
    </row>
    <row r="14" spans="1:26" ht="15">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5">
      <c r="A15" s="4"/>
      <c r="B15" s="4"/>
      <c r="C15" s="4"/>
      <c r="D15" s="4"/>
      <c r="E15" s="4"/>
      <c r="F15" s="4"/>
      <c r="G15" s="4"/>
      <c r="H15" s="4"/>
      <c r="I15" s="4"/>
      <c r="J15" s="4"/>
      <c r="K15" s="4"/>
      <c r="L15" s="4"/>
      <c r="M15" s="4"/>
      <c r="N15" s="4"/>
      <c r="O15" s="4"/>
      <c r="P15" s="4"/>
      <c r="Q15" s="4"/>
      <c r="R15" s="4"/>
      <c r="S15" s="4"/>
      <c r="T15" s="4"/>
      <c r="U15" s="4"/>
      <c r="V15" s="4"/>
      <c r="W15" s="4"/>
      <c r="X15" s="4"/>
      <c r="Y15" s="4"/>
      <c r="Z15" s="4"/>
    </row>
    <row r="16" spans="1:26" ht="15">
      <c r="A16" s="4"/>
      <c r="B16" s="4"/>
      <c r="C16" s="4"/>
      <c r="D16" s="4"/>
      <c r="E16" s="4"/>
      <c r="F16" s="4"/>
      <c r="G16" s="4"/>
      <c r="H16" s="4"/>
      <c r="I16" s="4"/>
      <c r="J16" s="4"/>
      <c r="K16" s="4"/>
      <c r="L16" s="4"/>
      <c r="M16" s="4"/>
      <c r="N16" s="4"/>
      <c r="O16" s="4"/>
      <c r="P16" s="4"/>
      <c r="Q16" s="4"/>
      <c r="R16" s="4"/>
      <c r="S16" s="4"/>
      <c r="T16" s="4"/>
      <c r="U16" s="4"/>
      <c r="V16" s="4"/>
      <c r="W16" s="4"/>
      <c r="X16" s="4"/>
      <c r="Y16" s="4"/>
      <c r="Z16" s="4"/>
    </row>
    <row r="17" spans="1:26" ht="15">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15">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15">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ht="15">
      <c r="A20" s="4"/>
      <c r="B20" s="4"/>
      <c r="C20" s="4"/>
      <c r="D20" s="4"/>
      <c r="E20" s="4"/>
      <c r="F20" s="4"/>
      <c r="G20" s="4"/>
      <c r="H20" s="4"/>
      <c r="I20" s="4"/>
      <c r="J20" s="4"/>
      <c r="K20" s="4"/>
      <c r="L20" s="4"/>
      <c r="M20" s="4"/>
      <c r="N20" s="4"/>
      <c r="O20" s="4"/>
      <c r="P20" s="4"/>
      <c r="Q20" s="4"/>
      <c r="R20" s="4"/>
      <c r="S20" s="4"/>
      <c r="T20" s="4"/>
      <c r="U20" s="4"/>
      <c r="V20" s="4"/>
      <c r="W20" s="4"/>
      <c r="X20" s="4"/>
      <c r="Y20" s="4"/>
      <c r="Z20" s="4"/>
    </row>
    <row r="21" spans="1:26" ht="15">
      <c r="A21" s="4"/>
      <c r="B21" s="4"/>
      <c r="C21" s="4"/>
      <c r="D21" s="4"/>
      <c r="E21" s="4"/>
      <c r="F21" s="4"/>
      <c r="G21" s="4"/>
      <c r="H21" s="4"/>
      <c r="I21" s="4"/>
      <c r="J21" s="4"/>
      <c r="K21" s="4"/>
      <c r="L21" s="4"/>
      <c r="M21" s="4"/>
      <c r="N21" s="4"/>
      <c r="O21" s="4"/>
      <c r="P21" s="4"/>
      <c r="Q21" s="4"/>
      <c r="R21" s="4"/>
      <c r="S21" s="4"/>
      <c r="T21" s="4"/>
      <c r="U21" s="4"/>
      <c r="V21" s="4"/>
      <c r="W21" s="4"/>
      <c r="X21" s="4"/>
      <c r="Y21" s="4"/>
      <c r="Z21" s="4"/>
    </row>
    <row r="22" spans="1:26" ht="15">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sheetData>
  <sheetProtection algorithmName="SHA-512" hashValue="mFf1bSX7HsbVG03YBYngllTMJhUcOcyYg2ainA1xKkfsX0qBfECrzhJsYIdHq2gTVFpQ2Ow2UU4Nydzp3hb18w==" saltValue="jgzIdVNrHwMEAAL36VDSm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89BD"/>
  </sheetPr>
  <dimension ref="A1:H19"/>
  <sheetViews>
    <sheetView showGridLines="0" workbookViewId="0">
      <selection activeCell="B5" sqref="B5:C5"/>
    </sheetView>
  </sheetViews>
  <sheetFormatPr defaultRowHeight="14.25"/>
  <cols>
    <col min="1" max="1" width="18" customWidth="1"/>
    <col min="2" max="3" width="14" customWidth="1"/>
    <col min="4" max="4" width="3" customWidth="1"/>
    <col min="5" max="6" width="14" customWidth="1"/>
    <col min="7" max="8" width="18" customWidth="1"/>
  </cols>
  <sheetData>
    <row r="1" spans="1:8" ht="30.95" customHeight="1">
      <c r="A1" s="96" t="s">
        <v>67</v>
      </c>
      <c r="B1" s="97"/>
      <c r="C1" s="97"/>
      <c r="D1" s="97"/>
      <c r="E1" s="97"/>
      <c r="F1" s="97"/>
      <c r="G1" s="97"/>
      <c r="H1" s="98"/>
    </row>
    <row r="2" spans="1:8" ht="33.950000000000003" customHeight="1">
      <c r="A2" s="99" t="s">
        <v>68</v>
      </c>
      <c r="B2" s="100"/>
      <c r="C2" s="100"/>
      <c r="D2" s="100"/>
      <c r="E2" s="100"/>
      <c r="F2" s="100"/>
      <c r="G2" s="100"/>
      <c r="H2" s="101"/>
    </row>
    <row r="3" spans="1:8">
      <c r="A3" s="102"/>
      <c r="B3" s="102"/>
      <c r="C3" s="102"/>
      <c r="D3" s="102"/>
      <c r="E3" s="102"/>
      <c r="F3" s="102"/>
      <c r="G3" s="102"/>
      <c r="H3" s="102"/>
    </row>
    <row r="4" spans="1:8" ht="17.25">
      <c r="A4" s="103" t="s">
        <v>69</v>
      </c>
      <c r="B4" s="103"/>
      <c r="C4" s="103"/>
      <c r="D4" s="102"/>
      <c r="E4" s="104" t="s">
        <v>70</v>
      </c>
      <c r="F4" s="104"/>
      <c r="G4" s="104"/>
      <c r="H4" s="104"/>
    </row>
    <row r="5" spans="1:8" ht="24.95" customHeight="1">
      <c r="A5" s="105" t="s">
        <v>4</v>
      </c>
      <c r="B5" s="131"/>
      <c r="C5" s="131"/>
      <c r="D5" s="102"/>
      <c r="E5" s="106" t="s">
        <v>3</v>
      </c>
      <c r="F5" s="106"/>
      <c r="G5" s="126" t="str">
        <f>IF($B$5="","",IF(COUNTIF('Product Catalog'!$B$5:$B$46,$B$5)=0,"","#"&amp;MID($B$5,5,2)))</f>
        <v/>
      </c>
      <c r="H5" s="126"/>
    </row>
    <row r="6" spans="1:8" ht="24.95" customHeight="1">
      <c r="A6" s="107" t="s">
        <v>175</v>
      </c>
      <c r="B6" s="107"/>
      <c r="C6" s="107"/>
      <c r="D6" s="102"/>
      <c r="E6" s="106" t="s">
        <v>5</v>
      </c>
      <c r="F6" s="106"/>
      <c r="G6" s="127" t="str">
        <f>IF($B$5="","",IFERROR(VLOOKUP($B$5,'Product Catalog'!$B$5:$K$46,3,FALSE),""))</f>
        <v/>
      </c>
      <c r="H6" s="127"/>
    </row>
    <row r="7" spans="1:8" ht="24.95" customHeight="1">
      <c r="A7" s="108" t="s">
        <v>71</v>
      </c>
      <c r="B7" s="108"/>
      <c r="C7" s="108"/>
      <c r="D7" s="102"/>
      <c r="E7" s="106" t="s">
        <v>7</v>
      </c>
      <c r="F7" s="106"/>
      <c r="G7" s="127" t="str">
        <f>IF($B$5="","",IFERROR(VLOOKUP($B$5,'Product Catalog'!$B$5:$K$46,4,FALSE),""))</f>
        <v/>
      </c>
      <c r="H7" s="127"/>
    </row>
    <row r="8" spans="1:8" ht="30" customHeight="1">
      <c r="A8" s="109" t="s">
        <v>173</v>
      </c>
      <c r="B8" s="110"/>
      <c r="C8" s="110"/>
      <c r="D8" s="102"/>
      <c r="E8" s="106" t="s">
        <v>75</v>
      </c>
      <c r="F8" s="106"/>
      <c r="G8" s="127" t="str">
        <f>IF($B$5="","",IFERROR(VLOOKUP($B$5,'Product Catalog'!$B$5:$K$46,9,FALSE),""))</f>
        <v/>
      </c>
      <c r="H8" s="127"/>
    </row>
    <row r="9" spans="1:8" ht="30" customHeight="1">
      <c r="A9" s="110"/>
      <c r="B9" s="110"/>
      <c r="C9" s="110"/>
      <c r="D9" s="102"/>
      <c r="E9" s="106" t="s">
        <v>6</v>
      </c>
      <c r="F9" s="106"/>
      <c r="G9" s="127" t="str">
        <f>IF($B$5="","",IFERROR(VLOOKUP($B$5,'Product Catalog'!$B$5:$K$46,6,FALSE),""))</f>
        <v/>
      </c>
      <c r="H9" s="127"/>
    </row>
    <row r="10" spans="1:8" ht="30" customHeight="1">
      <c r="A10" s="110"/>
      <c r="B10" s="110"/>
      <c r="C10" s="110"/>
      <c r="D10" s="102"/>
      <c r="E10" s="106" t="s">
        <v>78</v>
      </c>
      <c r="F10" s="106"/>
      <c r="G10" s="128" t="str">
        <f>IF($B$5="","",IFERROR(IF(COUNTBLANK(INDEX('Product Catalog'!$K$5:$K$46,MATCH($B$5,'Product Catalog'!$B$5:$B$46,0)))&gt;0,"Price pending",VLOOKUP($B$5,'Product Catalog'!$B$5:$K$46,10,FALSE)),"Not available"))</f>
        <v/>
      </c>
      <c r="H10" s="128"/>
    </row>
    <row r="11" spans="1:8" ht="30" customHeight="1">
      <c r="A11" s="102"/>
      <c r="B11" s="102"/>
      <c r="C11" s="102"/>
      <c r="D11" s="102"/>
      <c r="E11" s="111" t="s">
        <v>9</v>
      </c>
      <c r="F11" s="112"/>
      <c r="G11" s="129" t="str">
        <f>IF($B$5="","",IFERROR(VLOOKUP($B$5,'Product Catalog'!$B$5:$K$46,7,FALSE),"PRODUCT NOT FOUND"))</f>
        <v/>
      </c>
      <c r="H11" s="130"/>
    </row>
    <row r="12" spans="1:8" ht="45.95" customHeight="1">
      <c r="A12" s="113"/>
      <c r="B12" s="113"/>
      <c r="C12" s="113"/>
      <c r="D12" s="113"/>
      <c r="E12" s="111" t="s">
        <v>10</v>
      </c>
      <c r="F12" s="112"/>
      <c r="G12" s="129" t="str">
        <f>IF($B$5="","",IF(COUNTIF('Product Catalog'!$B$5:$B$46,$B$5)=0,"Check the product number and hub suffix or contact Custom Solutions.","Verify all four specifications with the customer before placing the replacement order."))</f>
        <v/>
      </c>
      <c r="H12" s="130"/>
    </row>
    <row r="13" spans="1:8" ht="14.1" customHeight="1">
      <c r="A13" s="113"/>
      <c r="B13" s="113"/>
      <c r="C13" s="113"/>
      <c r="D13" s="113"/>
      <c r="E13" s="113"/>
      <c r="F13" s="113"/>
      <c r="G13" s="113"/>
      <c r="H13" s="113"/>
    </row>
    <row r="14" spans="1:8" ht="18" customHeight="1">
      <c r="A14" s="114" t="s">
        <v>72</v>
      </c>
      <c r="B14" s="115"/>
      <c r="C14" s="115"/>
      <c r="D14" s="115"/>
      <c r="E14" s="115"/>
      <c r="F14" s="115"/>
      <c r="G14" s="115"/>
      <c r="H14" s="116"/>
    </row>
    <row r="15" spans="1:8" ht="24" customHeight="1">
      <c r="A15" s="117" t="s">
        <v>174</v>
      </c>
      <c r="B15" s="118"/>
      <c r="C15" s="118"/>
      <c r="D15" s="118"/>
      <c r="E15" s="118"/>
      <c r="F15" s="118"/>
      <c r="G15" s="118"/>
      <c r="H15" s="119"/>
    </row>
    <row r="16" spans="1:8" ht="24" customHeight="1">
      <c r="A16" s="120" t="s">
        <v>72</v>
      </c>
      <c r="B16" s="121"/>
      <c r="C16" s="121"/>
      <c r="D16" s="121"/>
      <c r="E16" s="121"/>
      <c r="F16" s="121"/>
      <c r="G16" s="121"/>
      <c r="H16" s="122"/>
    </row>
    <row r="17" spans="1:8" ht="24" customHeight="1">
      <c r="A17" s="123" t="s">
        <v>73</v>
      </c>
      <c r="B17" s="124"/>
      <c r="C17" s="124"/>
      <c r="D17" s="124"/>
      <c r="E17" s="124"/>
      <c r="F17" s="124"/>
      <c r="G17" s="124"/>
      <c r="H17" s="125"/>
    </row>
    <row r="18" spans="1:8">
      <c r="A18" s="113"/>
      <c r="B18" s="113"/>
      <c r="C18" s="113"/>
      <c r="D18" s="113"/>
      <c r="E18" s="113"/>
      <c r="F18" s="113"/>
      <c r="G18" s="113"/>
      <c r="H18" s="113"/>
    </row>
    <row r="19" spans="1:8" ht="18" customHeight="1">
      <c r="A19" s="43" t="s">
        <v>79</v>
      </c>
      <c r="B19" s="43"/>
      <c r="C19" s="43"/>
      <c r="D19" s="43"/>
      <c r="E19" s="43"/>
      <c r="F19" s="43"/>
      <c r="G19" s="43"/>
      <c r="H19" s="43"/>
    </row>
  </sheetData>
  <sheetProtection algorithmName="SHA-512" hashValue="eBIOHDERpDaBPp0dbgFXbKEq1aMUrwOJKzNUxU4ddCedmzXPUndP/ncNfkGvMZtkiHu95j/T9Z2Cw5XS5pk9aA==" saltValue="dxD1/dVYyOoTAm7D82+Kug==" spinCount="100000" sheet="1" objects="1" scenarios="1" selectLockedCells="1"/>
  <mergeCells count="27">
    <mergeCell ref="A19:H19"/>
    <mergeCell ref="A6:C6"/>
    <mergeCell ref="A14:H14"/>
    <mergeCell ref="A15:H17"/>
    <mergeCell ref="E11:F11"/>
    <mergeCell ref="G11:H11"/>
    <mergeCell ref="E12:F12"/>
    <mergeCell ref="G12:H12"/>
    <mergeCell ref="E6:F6"/>
    <mergeCell ref="G6:H6"/>
    <mergeCell ref="E7:F7"/>
    <mergeCell ref="G7:H7"/>
    <mergeCell ref="E8:F8"/>
    <mergeCell ref="G8:H8"/>
    <mergeCell ref="E9:F9"/>
    <mergeCell ref="G9:H9"/>
    <mergeCell ref="E10:F10"/>
    <mergeCell ref="G10:H10"/>
    <mergeCell ref="A7:C7"/>
    <mergeCell ref="A8:C10"/>
    <mergeCell ref="A1:H1"/>
    <mergeCell ref="A2:H2"/>
    <mergeCell ref="A4:C4"/>
    <mergeCell ref="E4:H4"/>
    <mergeCell ref="B5:C5"/>
    <mergeCell ref="E5:F5"/>
    <mergeCell ref="G5:H5"/>
  </mergeCells>
  <conditionalFormatting sqref="G11:H11">
    <cfRule type="containsText" dxfId="11" priority="1" operator="containsText" text="PRODUCT NOT FOUND"/>
  </conditionalFormatting>
  <dataValidations count="1">
    <dataValidation type="list" sqref="B5" xr:uid="{00000000-0002-0000-0400-000000000000}">
      <formula1>OSC_ProductNumbers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Product Lookup</vt:lpstr>
      <vt:lpstr>Product Catalog</vt:lpstr>
      <vt:lpstr>Reference Guide</vt:lpstr>
      <vt:lpstr>Config</vt:lpstr>
      <vt:lpstr>Replacement Lookup</vt:lpstr>
      <vt:lpstr>OSC_ProductNumbers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Corey McElroy</cp:lastModifiedBy>
  <dcterms:created xsi:type="dcterms:W3CDTF">2026-09-22T04:28:29Z</dcterms:created>
  <dcterms:modified xsi:type="dcterms:W3CDTF">2026-09-29T07:10:56Z</dcterms:modified>
</cp:coreProperties>
</file>